
<file path=[Content_Types].xml><?xml version="1.0" encoding="utf-8"?>
<Types xmlns="http://schemas.openxmlformats.org/package/2006/content-types"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5"/>
  </bookViews>
  <sheets>
    <sheet name="КПю межд" sheetId="1" r:id="rId1"/>
    <sheet name="КПЮ нац" sheetId="3" r:id="rId2"/>
    <sheet name="МП межд" sheetId="4" r:id="rId3"/>
    <sheet name=" МП нац" sheetId="5" r:id="rId4"/>
    <sheet name="КПД" sheetId="6" r:id="rId5"/>
    <sheet name="КПп" sheetId="7" r:id="rId6"/>
  </sheets>
  <calcPr calcId="152511" refMode="R1C1"/>
</workbook>
</file>

<file path=xl/calcChain.xml><?xml version="1.0" encoding="utf-8"?>
<calcChain xmlns="http://schemas.openxmlformats.org/spreadsheetml/2006/main">
  <c r="AB16" i="7" l="1"/>
  <c r="X16" i="7"/>
  <c r="W16" i="7"/>
  <c r="T16" i="7"/>
  <c r="U16" i="7" s="1"/>
  <c r="R16" i="7"/>
  <c r="Q16" i="7"/>
  <c r="AC16" i="7" s="1"/>
  <c r="AB15" i="7"/>
  <c r="X15" i="7"/>
  <c r="W15" i="7"/>
  <c r="T15" i="7"/>
  <c r="U15" i="7" s="1"/>
  <c r="R15" i="7"/>
  <c r="Q15" i="7"/>
  <c r="AC15" i="7" s="1"/>
  <c r="AB14" i="7"/>
  <c r="X14" i="7"/>
  <c r="W14" i="7"/>
  <c r="T14" i="7"/>
  <c r="U14" i="7" s="1"/>
  <c r="R14" i="7"/>
  <c r="Q14" i="7"/>
  <c r="AC14" i="7" s="1"/>
  <c r="AB13" i="7"/>
  <c r="X13" i="7"/>
  <c r="W13" i="7"/>
  <c r="T13" i="7"/>
  <c r="U13" i="7" s="1"/>
  <c r="R13" i="7"/>
  <c r="Q13" i="7"/>
  <c r="AC13" i="7" s="1"/>
  <c r="AB22" i="6"/>
  <c r="W22" i="6"/>
  <c r="X22" i="6" s="1"/>
  <c r="T22" i="6"/>
  <c r="U22" i="6" s="1"/>
  <c r="Q22" i="6"/>
  <c r="AC22" i="6" s="1"/>
  <c r="AB21" i="6"/>
  <c r="W21" i="6"/>
  <c r="X21" i="6" s="1"/>
  <c r="T21" i="6"/>
  <c r="U21" i="6" s="1"/>
  <c r="Q21" i="6"/>
  <c r="AC21" i="6" s="1"/>
  <c r="AB20" i="6"/>
  <c r="W20" i="6"/>
  <c r="X20" i="6" s="1"/>
  <c r="T20" i="6"/>
  <c r="U20" i="6" s="1"/>
  <c r="Q20" i="6"/>
  <c r="AC20" i="6" s="1"/>
  <c r="AB19" i="6"/>
  <c r="W19" i="6"/>
  <c r="X19" i="6" s="1"/>
  <c r="T19" i="6"/>
  <c r="U19" i="6" s="1"/>
  <c r="Q19" i="6"/>
  <c r="AC19" i="6" s="1"/>
  <c r="AB18" i="6"/>
  <c r="W18" i="6"/>
  <c r="X18" i="6" s="1"/>
  <c r="T18" i="6"/>
  <c r="U18" i="6" s="1"/>
  <c r="Q18" i="6"/>
  <c r="AC18" i="6" s="1"/>
  <c r="AB17" i="6"/>
  <c r="W17" i="6"/>
  <c r="X17" i="6" s="1"/>
  <c r="T17" i="6"/>
  <c r="U17" i="6" s="1"/>
  <c r="Q17" i="6"/>
  <c r="AC17" i="6" s="1"/>
  <c r="AB16" i="6"/>
  <c r="W16" i="6"/>
  <c r="X16" i="6" s="1"/>
  <c r="T16" i="6"/>
  <c r="U16" i="6" s="1"/>
  <c r="Q16" i="6"/>
  <c r="AC16" i="6" s="1"/>
  <c r="AB15" i="6"/>
  <c r="W15" i="6"/>
  <c r="X15" i="6" s="1"/>
  <c r="T15" i="6"/>
  <c r="U15" i="6" s="1"/>
  <c r="Q15" i="6"/>
  <c r="AC15" i="6" s="1"/>
  <c r="AB14" i="6"/>
  <c r="W14" i="6"/>
  <c r="X14" i="6" s="1"/>
  <c r="T14" i="6"/>
  <c r="U14" i="6" s="1"/>
  <c r="Q14" i="6"/>
  <c r="AC14" i="6" s="1"/>
  <c r="AB13" i="6"/>
  <c r="W13" i="6"/>
  <c r="X13" i="6" s="1"/>
  <c r="T13" i="6"/>
  <c r="U13" i="6" s="1"/>
  <c r="Q13" i="6"/>
  <c r="AC13" i="6" s="1"/>
  <c r="AH36" i="5"/>
  <c r="AC36" i="5"/>
  <c r="AD36" i="5" s="1"/>
  <c r="Z36" i="5"/>
  <c r="AA36" i="5" s="1"/>
  <c r="W36" i="5"/>
  <c r="X36" i="5" s="1"/>
  <c r="T36" i="5"/>
  <c r="U36" i="5" s="1"/>
  <c r="Q36" i="5"/>
  <c r="R36" i="5" s="1"/>
  <c r="AH35" i="5"/>
  <c r="AC35" i="5"/>
  <c r="AD35" i="5" s="1"/>
  <c r="AA35" i="5"/>
  <c r="Z35" i="5"/>
  <c r="W35" i="5"/>
  <c r="X35" i="5" s="1"/>
  <c r="U35" i="5"/>
  <c r="T35" i="5"/>
  <c r="Q35" i="5"/>
  <c r="R35" i="5" s="1"/>
  <c r="AI34" i="5"/>
  <c r="AH34" i="5"/>
  <c r="AC34" i="5"/>
  <c r="AD34" i="5" s="1"/>
  <c r="AA34" i="5"/>
  <c r="Z34" i="5"/>
  <c r="W34" i="5"/>
  <c r="X34" i="5" s="1"/>
  <c r="U34" i="5"/>
  <c r="T34" i="5"/>
  <c r="Q34" i="5"/>
  <c r="R34" i="5" s="1"/>
  <c r="AI33" i="5"/>
  <c r="AH33" i="5"/>
  <c r="AC33" i="5"/>
  <c r="AD33" i="5" s="1"/>
  <c r="AA33" i="5"/>
  <c r="Z33" i="5"/>
  <c r="W33" i="5"/>
  <c r="X33" i="5" s="1"/>
  <c r="U33" i="5"/>
  <c r="T33" i="5"/>
  <c r="Q33" i="5"/>
  <c r="R33" i="5" s="1"/>
  <c r="AI32" i="5"/>
  <c r="AH32" i="5"/>
  <c r="AC32" i="5"/>
  <c r="AD32" i="5" s="1"/>
  <c r="AA32" i="5"/>
  <c r="Z32" i="5"/>
  <c r="W32" i="5"/>
  <c r="X32" i="5" s="1"/>
  <c r="U32" i="5"/>
  <c r="T32" i="5"/>
  <c r="Q32" i="5"/>
  <c r="R32" i="5" s="1"/>
  <c r="AI31" i="5"/>
  <c r="AH31" i="5"/>
  <c r="AC31" i="5"/>
  <c r="AD31" i="5" s="1"/>
  <c r="AA31" i="5"/>
  <c r="Z31" i="5"/>
  <c r="W31" i="5"/>
  <c r="X31" i="5" s="1"/>
  <c r="U31" i="5"/>
  <c r="T31" i="5"/>
  <c r="Q31" i="5"/>
  <c r="R31" i="5" s="1"/>
  <c r="AI30" i="5"/>
  <c r="AH30" i="5"/>
  <c r="AC30" i="5"/>
  <c r="AD30" i="5" s="1"/>
  <c r="AA30" i="5"/>
  <c r="Z30" i="5"/>
  <c r="W30" i="5"/>
  <c r="X30" i="5" s="1"/>
  <c r="U30" i="5"/>
  <c r="T30" i="5"/>
  <c r="Q30" i="5"/>
  <c r="R30" i="5" s="1"/>
  <c r="AI29" i="5"/>
  <c r="AH29" i="5"/>
  <c r="AC29" i="5"/>
  <c r="AD29" i="5" s="1"/>
  <c r="AA29" i="5"/>
  <c r="Z29" i="5"/>
  <c r="W29" i="5"/>
  <c r="X29" i="5" s="1"/>
  <c r="U29" i="5"/>
  <c r="T29" i="5"/>
  <c r="Q29" i="5"/>
  <c r="R29" i="5" s="1"/>
  <c r="AI28" i="5"/>
  <c r="AH28" i="5"/>
  <c r="AC28" i="5"/>
  <c r="AD28" i="5" s="1"/>
  <c r="AA28" i="5"/>
  <c r="Z28" i="5"/>
  <c r="W28" i="5"/>
  <c r="X28" i="5" s="1"/>
  <c r="U28" i="5"/>
  <c r="T28" i="5"/>
  <c r="Q28" i="5"/>
  <c r="R28" i="5" s="1"/>
  <c r="AI27" i="5"/>
  <c r="AH27" i="5"/>
  <c r="AC27" i="5"/>
  <c r="AD27" i="5" s="1"/>
  <c r="AA27" i="5"/>
  <c r="Z27" i="5"/>
  <c r="W27" i="5"/>
  <c r="X27" i="5" s="1"/>
  <c r="U27" i="5"/>
  <c r="T27" i="5"/>
  <c r="Q27" i="5"/>
  <c r="R27" i="5" s="1"/>
  <c r="AI26" i="5"/>
  <c r="AH26" i="5"/>
  <c r="AC26" i="5"/>
  <c r="AD26" i="5" s="1"/>
  <c r="AA26" i="5"/>
  <c r="Z26" i="5"/>
  <c r="W26" i="5"/>
  <c r="X26" i="5" s="1"/>
  <c r="U26" i="5"/>
  <c r="T26" i="5"/>
  <c r="Q26" i="5"/>
  <c r="R26" i="5" s="1"/>
  <c r="AI25" i="5"/>
  <c r="AH25" i="5"/>
  <c r="AC25" i="5"/>
  <c r="AD25" i="5" s="1"/>
  <c r="AA25" i="5"/>
  <c r="Z25" i="5"/>
  <c r="W25" i="5"/>
  <c r="X25" i="5" s="1"/>
  <c r="U25" i="5"/>
  <c r="T25" i="5"/>
  <c r="Q25" i="5"/>
  <c r="R25" i="5" s="1"/>
  <c r="AI24" i="5"/>
  <c r="AH24" i="5"/>
  <c r="AC24" i="5"/>
  <c r="AD24" i="5" s="1"/>
  <c r="AA24" i="5"/>
  <c r="Z24" i="5"/>
  <c r="W24" i="5"/>
  <c r="X24" i="5" s="1"/>
  <c r="U24" i="5"/>
  <c r="T24" i="5"/>
  <c r="Q24" i="5"/>
  <c r="R24" i="5" s="1"/>
  <c r="AI23" i="5"/>
  <c r="AH23" i="5"/>
  <c r="AC23" i="5"/>
  <c r="AD23" i="5" s="1"/>
  <c r="AA23" i="5"/>
  <c r="Z23" i="5"/>
  <c r="W23" i="5"/>
  <c r="X23" i="5" s="1"/>
  <c r="U23" i="5"/>
  <c r="T23" i="5"/>
  <c r="Q23" i="5"/>
  <c r="R23" i="5" s="1"/>
  <c r="AI22" i="5"/>
  <c r="AH22" i="5"/>
  <c r="AC22" i="5"/>
  <c r="AD22" i="5" s="1"/>
  <c r="AA22" i="5"/>
  <c r="Z22" i="5"/>
  <c r="W22" i="5"/>
  <c r="X22" i="5" s="1"/>
  <c r="U22" i="5"/>
  <c r="T22" i="5"/>
  <c r="Q22" i="5"/>
  <c r="R22" i="5" s="1"/>
  <c r="AI21" i="5"/>
  <c r="AH21" i="5"/>
  <c r="AC21" i="5"/>
  <c r="AD21" i="5" s="1"/>
  <c r="AA21" i="5"/>
  <c r="Z21" i="5"/>
  <c r="W21" i="5"/>
  <c r="X21" i="5" s="1"/>
  <c r="U21" i="5"/>
  <c r="T21" i="5"/>
  <c r="Q21" i="5"/>
  <c r="R21" i="5" s="1"/>
  <c r="AI20" i="5"/>
  <c r="AH20" i="5"/>
  <c r="AC20" i="5"/>
  <c r="AD20" i="5" s="1"/>
  <c r="AA20" i="5"/>
  <c r="Z20" i="5"/>
  <c r="W20" i="5"/>
  <c r="X20" i="5" s="1"/>
  <c r="U20" i="5"/>
  <c r="T20" i="5"/>
  <c r="Q20" i="5"/>
  <c r="R20" i="5" s="1"/>
  <c r="AI19" i="5"/>
  <c r="AH19" i="5"/>
  <c r="AC19" i="5"/>
  <c r="AD19" i="5" s="1"/>
  <c r="AA19" i="5"/>
  <c r="Z19" i="5"/>
  <c r="W19" i="5"/>
  <c r="X19" i="5" s="1"/>
  <c r="U19" i="5"/>
  <c r="T19" i="5"/>
  <c r="Q19" i="5"/>
  <c r="R19" i="5" s="1"/>
  <c r="AI18" i="5"/>
  <c r="AH18" i="5"/>
  <c r="AC18" i="5"/>
  <c r="AD18" i="5" s="1"/>
  <c r="AA18" i="5"/>
  <c r="Z18" i="5"/>
  <c r="W18" i="5"/>
  <c r="X18" i="5" s="1"/>
  <c r="U18" i="5"/>
  <c r="T18" i="5"/>
  <c r="Q18" i="5"/>
  <c r="R18" i="5" s="1"/>
  <c r="AI17" i="5"/>
  <c r="AH17" i="5"/>
  <c r="AC17" i="5"/>
  <c r="AD17" i="5" s="1"/>
  <c r="AA17" i="5"/>
  <c r="Z17" i="5"/>
  <c r="W17" i="5"/>
  <c r="X17" i="5" s="1"/>
  <c r="U17" i="5"/>
  <c r="T17" i="5"/>
  <c r="Q17" i="5"/>
  <c r="R17" i="5" s="1"/>
  <c r="AI16" i="5"/>
  <c r="AH16" i="5"/>
  <c r="AC16" i="5"/>
  <c r="AD16" i="5" s="1"/>
  <c r="AA16" i="5"/>
  <c r="Z16" i="5"/>
  <c r="W16" i="5"/>
  <c r="X16" i="5" s="1"/>
  <c r="U16" i="5"/>
  <c r="T16" i="5"/>
  <c r="Q16" i="5"/>
  <c r="R16" i="5" s="1"/>
  <c r="AI15" i="5"/>
  <c r="AH15" i="5"/>
  <c r="AC15" i="5"/>
  <c r="AD15" i="5" s="1"/>
  <c r="AA15" i="5"/>
  <c r="Z15" i="5"/>
  <c r="W15" i="5"/>
  <c r="X15" i="5" s="1"/>
  <c r="U15" i="5"/>
  <c r="T15" i="5"/>
  <c r="Q15" i="5"/>
  <c r="R15" i="5" s="1"/>
  <c r="AI14" i="5"/>
  <c r="AH14" i="5"/>
  <c r="AC14" i="5"/>
  <c r="AD14" i="5" s="1"/>
  <c r="AA14" i="5"/>
  <c r="Z14" i="5"/>
  <c r="W14" i="5"/>
  <c r="X14" i="5" s="1"/>
  <c r="U14" i="5"/>
  <c r="T14" i="5"/>
  <c r="Q14" i="5"/>
  <c r="R14" i="5" s="1"/>
  <c r="AH31" i="4"/>
  <c r="AD31" i="4"/>
  <c r="AC31" i="4"/>
  <c r="Z31" i="4"/>
  <c r="AA31" i="4" s="1"/>
  <c r="X31" i="4"/>
  <c r="W31" i="4"/>
  <c r="T31" i="4"/>
  <c r="AI31" i="4" s="1"/>
  <c r="R31" i="4"/>
  <c r="Q31" i="4"/>
  <c r="AH30" i="4"/>
  <c r="AD30" i="4"/>
  <c r="AC30" i="4"/>
  <c r="Z30" i="4"/>
  <c r="AA30" i="4" s="1"/>
  <c r="X30" i="4"/>
  <c r="W30" i="4"/>
  <c r="T30" i="4"/>
  <c r="AI30" i="4" s="1"/>
  <c r="R30" i="4"/>
  <c r="Q30" i="4"/>
  <c r="AH29" i="4"/>
  <c r="AD29" i="4"/>
  <c r="AC29" i="4"/>
  <c r="Z29" i="4"/>
  <c r="AA29" i="4" s="1"/>
  <c r="X29" i="4"/>
  <c r="W29" i="4"/>
  <c r="T29" i="4"/>
  <c r="AI29" i="4" s="1"/>
  <c r="R29" i="4"/>
  <c r="Q29" i="4"/>
  <c r="AH28" i="4"/>
  <c r="AD28" i="4"/>
  <c r="AC28" i="4"/>
  <c r="Z28" i="4"/>
  <c r="AA28" i="4" s="1"/>
  <c r="X28" i="4"/>
  <c r="W28" i="4"/>
  <c r="T28" i="4"/>
  <c r="AI28" i="4" s="1"/>
  <c r="R28" i="4"/>
  <c r="Q28" i="4"/>
  <c r="AH27" i="4"/>
  <c r="AD27" i="4"/>
  <c r="AC27" i="4"/>
  <c r="Z27" i="4"/>
  <c r="AA27" i="4" s="1"/>
  <c r="X27" i="4"/>
  <c r="W27" i="4"/>
  <c r="T27" i="4"/>
  <c r="AI27" i="4" s="1"/>
  <c r="R27" i="4"/>
  <c r="Q27" i="4"/>
  <c r="AH26" i="4"/>
  <c r="AD26" i="4"/>
  <c r="AC26" i="4"/>
  <c r="Z26" i="4"/>
  <c r="AA26" i="4" s="1"/>
  <c r="X26" i="4"/>
  <c r="W26" i="4"/>
  <c r="T26" i="4"/>
  <c r="AI26" i="4" s="1"/>
  <c r="R26" i="4"/>
  <c r="Q26" i="4"/>
  <c r="AH25" i="4"/>
  <c r="AD25" i="4"/>
  <c r="AC25" i="4"/>
  <c r="Z25" i="4"/>
  <c r="AA25" i="4" s="1"/>
  <c r="X25" i="4"/>
  <c r="W25" i="4"/>
  <c r="T25" i="4"/>
  <c r="AI25" i="4" s="1"/>
  <c r="R25" i="4"/>
  <c r="Q25" i="4"/>
  <c r="AH24" i="4"/>
  <c r="AD24" i="4"/>
  <c r="AC24" i="4"/>
  <c r="Z24" i="4"/>
  <c r="AA24" i="4" s="1"/>
  <c r="X24" i="4"/>
  <c r="W24" i="4"/>
  <c r="T24" i="4"/>
  <c r="AI24" i="4" s="1"/>
  <c r="R24" i="4"/>
  <c r="Q24" i="4"/>
  <c r="AH23" i="4"/>
  <c r="AD23" i="4"/>
  <c r="AC23" i="4"/>
  <c r="Z23" i="4"/>
  <c r="AA23" i="4" s="1"/>
  <c r="X23" i="4"/>
  <c r="W23" i="4"/>
  <c r="T23" i="4"/>
  <c r="AI23" i="4" s="1"/>
  <c r="R23" i="4"/>
  <c r="Q23" i="4"/>
  <c r="AH22" i="4"/>
  <c r="AD22" i="4"/>
  <c r="AC22" i="4"/>
  <c r="Z22" i="4"/>
  <c r="AA22" i="4" s="1"/>
  <c r="X22" i="4"/>
  <c r="W22" i="4"/>
  <c r="T22" i="4"/>
  <c r="AI22" i="4" s="1"/>
  <c r="R22" i="4"/>
  <c r="Q22" i="4"/>
  <c r="AH21" i="4"/>
  <c r="AD21" i="4"/>
  <c r="AC21" i="4"/>
  <c r="Z21" i="4"/>
  <c r="AA21" i="4" s="1"/>
  <c r="X21" i="4"/>
  <c r="W21" i="4"/>
  <c r="T21" i="4"/>
  <c r="AI21" i="4" s="1"/>
  <c r="R21" i="4"/>
  <c r="Q21" i="4"/>
  <c r="AH20" i="4"/>
  <c r="AD20" i="4"/>
  <c r="AC20" i="4"/>
  <c r="Z20" i="4"/>
  <c r="AA20" i="4" s="1"/>
  <c r="X20" i="4"/>
  <c r="W20" i="4"/>
  <c r="T20" i="4"/>
  <c r="AI20" i="4" s="1"/>
  <c r="R20" i="4"/>
  <c r="Q20" i="4"/>
  <c r="AH19" i="4"/>
  <c r="AD19" i="4"/>
  <c r="AC19" i="4"/>
  <c r="Z19" i="4"/>
  <c r="AA19" i="4" s="1"/>
  <c r="X19" i="4"/>
  <c r="W19" i="4"/>
  <c r="T19" i="4"/>
  <c r="AI19" i="4" s="1"/>
  <c r="R19" i="4"/>
  <c r="Q19" i="4"/>
  <c r="AH18" i="4"/>
  <c r="AD18" i="4"/>
  <c r="AC18" i="4"/>
  <c r="Z18" i="4"/>
  <c r="AA18" i="4" s="1"/>
  <c r="X18" i="4"/>
  <c r="W18" i="4"/>
  <c r="T18" i="4"/>
  <c r="AI18" i="4" s="1"/>
  <c r="R18" i="4"/>
  <c r="Q18" i="4"/>
  <c r="AH17" i="4"/>
  <c r="AD17" i="4"/>
  <c r="AC17" i="4"/>
  <c r="Z17" i="4"/>
  <c r="AA17" i="4" s="1"/>
  <c r="X17" i="4"/>
  <c r="W17" i="4"/>
  <c r="T17" i="4"/>
  <c r="AI17" i="4" s="1"/>
  <c r="R17" i="4"/>
  <c r="Q17" i="4"/>
  <c r="AH16" i="4"/>
  <c r="AD16" i="4"/>
  <c r="AC16" i="4"/>
  <c r="Z16" i="4"/>
  <c r="AA16" i="4" s="1"/>
  <c r="X16" i="4"/>
  <c r="W16" i="4"/>
  <c r="T16" i="4"/>
  <c r="AI16" i="4" s="1"/>
  <c r="R16" i="4"/>
  <c r="Q16" i="4"/>
  <c r="AH15" i="4"/>
  <c r="AD15" i="4"/>
  <c r="AC15" i="4"/>
  <c r="Z15" i="4"/>
  <c r="AA15" i="4" s="1"/>
  <c r="X15" i="4"/>
  <c r="W15" i="4"/>
  <c r="T15" i="4"/>
  <c r="AI15" i="4" s="1"/>
  <c r="R15" i="4"/>
  <c r="Q15" i="4"/>
  <c r="AH14" i="4"/>
  <c r="AD14" i="4"/>
  <c r="AC14" i="4"/>
  <c r="Z14" i="4"/>
  <c r="AA14" i="4" s="1"/>
  <c r="X14" i="4"/>
  <c r="W14" i="4"/>
  <c r="T14" i="4"/>
  <c r="AI14" i="4" s="1"/>
  <c r="R14" i="4"/>
  <c r="Q14" i="4"/>
  <c r="AH29" i="3"/>
  <c r="AD29" i="3"/>
  <c r="AC29" i="3"/>
  <c r="Z29" i="3"/>
  <c r="AA29" i="3" s="1"/>
  <c r="W29" i="3"/>
  <c r="T29" i="3"/>
  <c r="U29" i="3" s="1"/>
  <c r="Q29" i="3"/>
  <c r="AH28" i="3"/>
  <c r="AC28" i="3"/>
  <c r="AD28" i="3" s="1"/>
  <c r="Z28" i="3"/>
  <c r="W28" i="3"/>
  <c r="X28" i="3" s="1"/>
  <c r="T28" i="3"/>
  <c r="Q28" i="3"/>
  <c r="R28" i="3" s="1"/>
  <c r="AH27" i="3"/>
  <c r="AC27" i="3"/>
  <c r="AD27" i="3" s="1"/>
  <c r="Z27" i="3"/>
  <c r="W27" i="3"/>
  <c r="X27" i="3" s="1"/>
  <c r="T27" i="3"/>
  <c r="Q27" i="3"/>
  <c r="R27" i="3" s="1"/>
  <c r="AH26" i="3"/>
  <c r="AC26" i="3"/>
  <c r="Z26" i="3"/>
  <c r="AA26" i="3" s="1"/>
  <c r="W26" i="3"/>
  <c r="T26" i="3"/>
  <c r="U26" i="3" s="1"/>
  <c r="Q26" i="3"/>
  <c r="AH25" i="3"/>
  <c r="AC25" i="3"/>
  <c r="Z25" i="3"/>
  <c r="AA25" i="3" s="1"/>
  <c r="W25" i="3"/>
  <c r="T25" i="3"/>
  <c r="U25" i="3" s="1"/>
  <c r="Q25" i="3"/>
  <c r="AH24" i="3"/>
  <c r="AC24" i="3"/>
  <c r="AD24" i="3" s="1"/>
  <c r="Z24" i="3"/>
  <c r="W24" i="3"/>
  <c r="X24" i="3" s="1"/>
  <c r="T24" i="3"/>
  <c r="Q24" i="3"/>
  <c r="R24" i="3" s="1"/>
  <c r="AH23" i="3"/>
  <c r="AC23" i="3"/>
  <c r="AD23" i="3" s="1"/>
  <c r="Z23" i="3"/>
  <c r="W23" i="3"/>
  <c r="X23" i="3" s="1"/>
  <c r="T23" i="3"/>
  <c r="Q23" i="3"/>
  <c r="R23" i="3" s="1"/>
  <c r="AH22" i="3"/>
  <c r="AC22" i="3"/>
  <c r="Z22" i="3"/>
  <c r="AA22" i="3" s="1"/>
  <c r="W22" i="3"/>
  <c r="T22" i="3"/>
  <c r="U22" i="3" s="1"/>
  <c r="Q22" i="3"/>
  <c r="AH21" i="3"/>
  <c r="AC21" i="3"/>
  <c r="Z21" i="3"/>
  <c r="AA21" i="3" s="1"/>
  <c r="W21" i="3"/>
  <c r="T21" i="3"/>
  <c r="U21" i="3" s="1"/>
  <c r="Q21" i="3"/>
  <c r="AH20" i="3"/>
  <c r="AC20" i="3"/>
  <c r="AD20" i="3" s="1"/>
  <c r="Z20" i="3"/>
  <c r="W20" i="3"/>
  <c r="X20" i="3" s="1"/>
  <c r="T20" i="3"/>
  <c r="Q20" i="3"/>
  <c r="R20" i="3" s="1"/>
  <c r="AH19" i="3"/>
  <c r="AC19" i="3"/>
  <c r="AD19" i="3" s="1"/>
  <c r="Z19" i="3"/>
  <c r="W19" i="3"/>
  <c r="X19" i="3" s="1"/>
  <c r="T19" i="3"/>
  <c r="Q19" i="3"/>
  <c r="R19" i="3" s="1"/>
  <c r="AH18" i="3"/>
  <c r="AC18" i="3"/>
  <c r="Z18" i="3"/>
  <c r="AA18" i="3" s="1"/>
  <c r="W18" i="3"/>
  <c r="T18" i="3"/>
  <c r="U18" i="3" s="1"/>
  <c r="Q18" i="3"/>
  <c r="AH17" i="3"/>
  <c r="AC17" i="3"/>
  <c r="Z17" i="3"/>
  <c r="AA17" i="3" s="1"/>
  <c r="W17" i="3"/>
  <c r="T17" i="3"/>
  <c r="U17" i="3" s="1"/>
  <c r="Q17" i="3"/>
  <c r="AH16" i="3"/>
  <c r="AC16" i="3"/>
  <c r="AD16" i="3" s="1"/>
  <c r="Z16" i="3"/>
  <c r="W16" i="3"/>
  <c r="X16" i="3" s="1"/>
  <c r="T16" i="3"/>
  <c r="Q16" i="3"/>
  <c r="R16" i="3" s="1"/>
  <c r="AH15" i="3"/>
  <c r="AC15" i="3"/>
  <c r="AD15" i="3" s="1"/>
  <c r="Z15" i="3"/>
  <c r="W15" i="3"/>
  <c r="X15" i="3" s="1"/>
  <c r="T15" i="3"/>
  <c r="Q15" i="3"/>
  <c r="R15" i="3" s="1"/>
  <c r="AH14" i="3"/>
  <c r="AC14" i="3"/>
  <c r="Z14" i="3"/>
  <c r="AA14" i="3" s="1"/>
  <c r="W14" i="3"/>
  <c r="T14" i="3"/>
  <c r="U14" i="3" s="1"/>
  <c r="Q14" i="3"/>
  <c r="AH13" i="3"/>
  <c r="AC13" i="3"/>
  <c r="Z13" i="3"/>
  <c r="AA13" i="3" s="1"/>
  <c r="W13" i="3"/>
  <c r="T13" i="3"/>
  <c r="U13" i="3" s="1"/>
  <c r="Q13" i="3"/>
  <c r="AH12" i="3"/>
  <c r="AC12" i="3"/>
  <c r="AD12" i="3" s="1"/>
  <c r="Z12" i="3"/>
  <c r="AA28" i="3" s="1"/>
  <c r="W12" i="3"/>
  <c r="X12" i="3" s="1"/>
  <c r="T12" i="3"/>
  <c r="U28" i="3" s="1"/>
  <c r="Q12" i="3"/>
  <c r="R12" i="3" s="1"/>
  <c r="AH26" i="1"/>
  <c r="AC26" i="1"/>
  <c r="AD26" i="1" s="1"/>
  <c r="Z26" i="1"/>
  <c r="AA26" i="1" s="1"/>
  <c r="W26" i="1"/>
  <c r="X26" i="1" s="1"/>
  <c r="T26" i="1"/>
  <c r="U26" i="1" s="1"/>
  <c r="Q26" i="1"/>
  <c r="R26" i="1" s="1"/>
  <c r="AH25" i="1"/>
  <c r="AC25" i="1"/>
  <c r="Z25" i="1"/>
  <c r="W25" i="1"/>
  <c r="T25" i="1"/>
  <c r="Q25" i="1"/>
  <c r="AH24" i="1"/>
  <c r="AC24" i="1"/>
  <c r="AD24" i="1" s="1"/>
  <c r="Z24" i="1"/>
  <c r="AA24" i="1" s="1"/>
  <c r="W24" i="1"/>
  <c r="X24" i="1" s="1"/>
  <c r="T24" i="1"/>
  <c r="U24" i="1" s="1"/>
  <c r="Q24" i="1"/>
  <c r="R24" i="1" s="1"/>
  <c r="AH23" i="1"/>
  <c r="AC23" i="1"/>
  <c r="Z23" i="1"/>
  <c r="W23" i="1"/>
  <c r="T23" i="1"/>
  <c r="Q23" i="1"/>
  <c r="AH22" i="1"/>
  <c r="AC22" i="1"/>
  <c r="AD22" i="1" s="1"/>
  <c r="Z22" i="1"/>
  <c r="AA22" i="1" s="1"/>
  <c r="W22" i="1"/>
  <c r="X22" i="1" s="1"/>
  <c r="T22" i="1"/>
  <c r="U22" i="1" s="1"/>
  <c r="Q22" i="1"/>
  <c r="R22" i="1" s="1"/>
  <c r="AH21" i="1"/>
  <c r="AC21" i="1"/>
  <c r="Z21" i="1"/>
  <c r="W21" i="1"/>
  <c r="T21" i="1"/>
  <c r="Q21" i="1"/>
  <c r="AH20" i="1"/>
  <c r="AC20" i="1"/>
  <c r="AD20" i="1" s="1"/>
  <c r="Z20" i="1"/>
  <c r="AA20" i="1" s="1"/>
  <c r="W20" i="1"/>
  <c r="X20" i="1" s="1"/>
  <c r="T20" i="1"/>
  <c r="U20" i="1" s="1"/>
  <c r="Q20" i="1"/>
  <c r="R20" i="1" s="1"/>
  <c r="AH19" i="1"/>
  <c r="AC19" i="1"/>
  <c r="Z19" i="1"/>
  <c r="W19" i="1"/>
  <c r="T19" i="1"/>
  <c r="Q19" i="1"/>
  <c r="AH18" i="1"/>
  <c r="AC18" i="1"/>
  <c r="AD18" i="1" s="1"/>
  <c r="Z18" i="1"/>
  <c r="AA18" i="1" s="1"/>
  <c r="W18" i="1"/>
  <c r="X18" i="1" s="1"/>
  <c r="T18" i="1"/>
  <c r="U18" i="1" s="1"/>
  <c r="Q18" i="1"/>
  <c r="R18" i="1" s="1"/>
  <c r="AH17" i="1"/>
  <c r="AC17" i="1"/>
  <c r="Z17" i="1"/>
  <c r="W17" i="1"/>
  <c r="T17" i="1"/>
  <c r="Q17" i="1"/>
  <c r="AH16" i="1"/>
  <c r="AC16" i="1"/>
  <c r="AD16" i="1" s="1"/>
  <c r="Z16" i="1"/>
  <c r="AA16" i="1" s="1"/>
  <c r="W16" i="1"/>
  <c r="X16" i="1" s="1"/>
  <c r="T16" i="1"/>
  <c r="U16" i="1" s="1"/>
  <c r="Q16" i="1"/>
  <c r="R16" i="1" s="1"/>
  <c r="AH15" i="1"/>
  <c r="AC15" i="1"/>
  <c r="Z15" i="1"/>
  <c r="W15" i="1"/>
  <c r="T15" i="1"/>
  <c r="Q15" i="1"/>
  <c r="AH14" i="1"/>
  <c r="AC14" i="1"/>
  <c r="AD15" i="1" s="1"/>
  <c r="Z14" i="1"/>
  <c r="AA14" i="1" s="1"/>
  <c r="W14" i="1"/>
  <c r="X14" i="1" s="1"/>
  <c r="T14" i="1"/>
  <c r="U14" i="1" s="1"/>
  <c r="Q14" i="1"/>
  <c r="R19" i="1" s="1"/>
  <c r="AH13" i="1"/>
  <c r="AC13" i="1"/>
  <c r="Z13" i="1"/>
  <c r="W13" i="1"/>
  <c r="T13" i="1"/>
  <c r="Q13" i="1"/>
  <c r="AH12" i="1"/>
  <c r="AC12" i="1"/>
  <c r="AD25" i="1" s="1"/>
  <c r="Z12" i="1"/>
  <c r="AA23" i="1" s="1"/>
  <c r="W12" i="1"/>
  <c r="X25" i="1" s="1"/>
  <c r="T12" i="1"/>
  <c r="U23" i="1" s="1"/>
  <c r="Q12" i="1"/>
  <c r="R25" i="1" s="1"/>
  <c r="R13" i="6" l="1"/>
  <c r="R14" i="6"/>
  <c r="R15" i="6"/>
  <c r="R16" i="6"/>
  <c r="R17" i="6"/>
  <c r="R18" i="6"/>
  <c r="R19" i="6"/>
  <c r="R20" i="6"/>
  <c r="R21" i="6"/>
  <c r="R22" i="6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R13" i="3"/>
  <c r="AD13" i="3"/>
  <c r="R17" i="3"/>
  <c r="X13" i="3"/>
  <c r="U15" i="3"/>
  <c r="AA15" i="3"/>
  <c r="X17" i="3"/>
  <c r="AD17" i="3"/>
  <c r="U19" i="3"/>
  <c r="AA19" i="3"/>
  <c r="R21" i="3"/>
  <c r="X21" i="3"/>
  <c r="AD21" i="3"/>
  <c r="U23" i="3"/>
  <c r="AA23" i="3"/>
  <c r="R25" i="3"/>
  <c r="X25" i="3"/>
  <c r="AD25" i="3"/>
  <c r="U27" i="3"/>
  <c r="AA27" i="3"/>
  <c r="R29" i="3"/>
  <c r="X29" i="3"/>
  <c r="U12" i="3"/>
  <c r="AA12" i="3"/>
  <c r="R14" i="3"/>
  <c r="X14" i="3"/>
  <c r="AD14" i="3"/>
  <c r="U16" i="3"/>
  <c r="AA16" i="3"/>
  <c r="R18" i="3"/>
  <c r="X18" i="3"/>
  <c r="AD18" i="3"/>
  <c r="U20" i="3"/>
  <c r="AA20" i="3"/>
  <c r="R22" i="3"/>
  <c r="X22" i="3"/>
  <c r="AD22" i="3"/>
  <c r="U24" i="3"/>
  <c r="AA24" i="3"/>
  <c r="R26" i="3"/>
  <c r="X26" i="3"/>
  <c r="AD26" i="3"/>
  <c r="R15" i="1"/>
  <c r="AA17" i="1"/>
  <c r="AD19" i="1"/>
  <c r="R23" i="1"/>
  <c r="X23" i="1"/>
  <c r="U25" i="1"/>
  <c r="AA25" i="1"/>
  <c r="R12" i="1"/>
  <c r="X12" i="1"/>
  <c r="AD12" i="1"/>
  <c r="U13" i="1"/>
  <c r="X15" i="1"/>
  <c r="U17" i="1"/>
  <c r="X19" i="1"/>
  <c r="AA21" i="1"/>
  <c r="AD23" i="1"/>
  <c r="U12" i="1"/>
  <c r="AA12" i="1"/>
  <c r="R14" i="1"/>
  <c r="AD14" i="1"/>
  <c r="AA13" i="1"/>
  <c r="U21" i="1"/>
  <c r="R13" i="1"/>
  <c r="X13" i="1"/>
  <c r="AD13" i="1"/>
  <c r="U15" i="1"/>
  <c r="AA15" i="1"/>
  <c r="R17" i="1"/>
  <c r="X17" i="1"/>
  <c r="AD17" i="1"/>
  <c r="U19" i="1"/>
  <c r="AA19" i="1"/>
  <c r="R21" i="1"/>
  <c r="X21" i="1"/>
  <c r="AD21" i="1"/>
</calcChain>
</file>

<file path=xl/sharedStrings.xml><?xml version="1.0" encoding="utf-8"?>
<sst xmlns="http://schemas.openxmlformats.org/spreadsheetml/2006/main" count="1381" uniqueCount="481">
  <si>
    <t>CDIJ</t>
  </si>
  <si>
    <t>ИМПЕРАТОРСКИЙ КУБОК ДОМА РОМАНОВЫХ</t>
  </si>
  <si>
    <t>Team Competition for Juniors</t>
  </si>
  <si>
    <t>RESULTS</t>
  </si>
  <si>
    <t>Judges:</t>
  </si>
  <si>
    <t>E - MATTHIESEN Hans-Christian (DEN)</t>
  </si>
  <si>
    <t>C - SALEH Raphael (FRA)</t>
  </si>
  <si>
    <t>H - ROMANOV Yuri (RUS)</t>
  </si>
  <si>
    <t>M - MAKNAMI Irina (RUS)</t>
  </si>
  <si>
    <t>B - SOUBBOTINA Alla (RUS)</t>
  </si>
  <si>
    <t>Saint Petersburg (RUS)</t>
  </si>
  <si>
    <t>27/05/2016</t>
  </si>
  <si>
    <t>Plase</t>
  </si>
  <si>
    <t>Show Reg. No</t>
  </si>
  <si>
    <t>Time</t>
  </si>
  <si>
    <t>Competitor
FEI ID</t>
  </si>
  <si>
    <t>Competitor
First name</t>
  </si>
  <si>
    <t>Competitor
Family name</t>
  </si>
  <si>
    <t>Nationality</t>
  </si>
  <si>
    <t>Horse 
FEI ID</t>
  </si>
  <si>
    <t>Horse Complete 
Name</t>
  </si>
  <si>
    <t>Horse Owner</t>
  </si>
  <si>
    <t>Breed</t>
  </si>
  <si>
    <t>Country of Birth</t>
  </si>
  <si>
    <t>Sex/ Age</t>
  </si>
  <si>
    <t>Colour</t>
  </si>
  <si>
    <t>Sire</t>
  </si>
  <si>
    <t>E</t>
  </si>
  <si>
    <t>H</t>
  </si>
  <si>
    <t>C</t>
  </si>
  <si>
    <t>M</t>
  </si>
  <si>
    <t>B</t>
  </si>
  <si>
    <t>Errors of course</t>
  </si>
  <si>
    <t>Other error</t>
  </si>
  <si>
    <t>Collective mark</t>
  </si>
  <si>
    <t>Total %</t>
  </si>
  <si>
    <t>Prize money (RUB)</t>
  </si>
  <si>
    <t>Pts</t>
  </si>
  <si>
    <t>%</t>
  </si>
  <si>
    <t>Place</t>
  </si>
  <si>
    <t>10071614
000276</t>
  </si>
  <si>
    <r>
      <t xml:space="preserve">Timofei
</t>
    </r>
    <r>
      <rPr>
        <sz val="8"/>
        <rFont val="Verdana"/>
        <family val="2"/>
        <charset val="204"/>
      </rPr>
      <t>Тимофей</t>
    </r>
  </si>
  <si>
    <r>
      <t xml:space="preserve">RUSAKOV
</t>
    </r>
    <r>
      <rPr>
        <sz val="8"/>
        <rFont val="Verdana"/>
        <family val="2"/>
        <charset val="204"/>
      </rPr>
      <t>РУСАКОВ, 1998</t>
    </r>
  </si>
  <si>
    <t>RUS</t>
  </si>
  <si>
    <t>103JA37
011878</t>
  </si>
  <si>
    <r>
      <t xml:space="preserve">ZIDANE
</t>
    </r>
    <r>
      <rPr>
        <sz val="8"/>
        <rFont val="Verdana"/>
        <family val="2"/>
        <charset val="204"/>
      </rPr>
      <t>ЗИДАН</t>
    </r>
  </si>
  <si>
    <t>Rusakov T.
Русаков Т.</t>
  </si>
  <si>
    <t>KWPN
Голл.тепл.</t>
  </si>
  <si>
    <t>NED
Нидерланды</t>
  </si>
  <si>
    <t>G/04
M/04</t>
  </si>
  <si>
    <t>Dark Bay
т.гнед.</t>
  </si>
  <si>
    <t>Ravel
Равель</t>
  </si>
  <si>
    <t>10079170
010691</t>
  </si>
  <si>
    <r>
      <t xml:space="preserve">Kristina </t>
    </r>
    <r>
      <rPr>
        <sz val="8"/>
        <rFont val="Verdana"/>
        <family val="2"/>
        <charset val="204"/>
      </rPr>
      <t>Кристина</t>
    </r>
  </si>
  <si>
    <r>
      <t xml:space="preserve">SHVETSOVA
</t>
    </r>
    <r>
      <rPr>
        <sz val="8"/>
        <rFont val="Verdana"/>
        <family val="2"/>
        <charset val="204"/>
      </rPr>
      <t>ШВЕЦОВА, 1998</t>
    </r>
  </si>
  <si>
    <t>104TI84
010319</t>
  </si>
  <si>
    <r>
      <t xml:space="preserve">DEUTSCH GRAF
</t>
    </r>
    <r>
      <rPr>
        <sz val="8"/>
        <rFont val="Verdana"/>
        <family val="2"/>
        <charset val="204"/>
      </rPr>
      <t>ДОЙЧ ГРАФ</t>
    </r>
  </si>
  <si>
    <t>SPb GBOU DOD SDUSSHOR
СПб ГБОУ ДОД СДЮСШОР</t>
  </si>
  <si>
    <t>HANN
 Ганн</t>
  </si>
  <si>
    <t>GER
Германия</t>
  </si>
  <si>
    <t>G/06
мер/06</t>
  </si>
  <si>
    <t>Вlack вороной</t>
  </si>
  <si>
    <t>Dressage Royal
Дрессаж Ройал</t>
  </si>
  <si>
    <t>10116096
042298</t>
  </si>
  <si>
    <r>
      <t>Kristina</t>
    </r>
    <r>
      <rPr>
        <sz val="8"/>
        <rFont val="Verdana"/>
        <family val="2"/>
        <charset val="204"/>
      </rPr>
      <t xml:space="preserve">
Кристина</t>
    </r>
    <r>
      <rPr>
        <i/>
        <sz val="8"/>
        <rFont val="Times New Roman"/>
        <family val="1"/>
        <charset val="204"/>
      </rPr>
      <t/>
    </r>
  </si>
  <si>
    <r>
      <t>GULAM</t>
    </r>
    <r>
      <rPr>
        <sz val="8"/>
        <rFont val="Verdana"/>
        <family val="2"/>
        <charset val="204"/>
      </rPr>
      <t xml:space="preserve">
ГУЛАМ, 1999 </t>
    </r>
    <r>
      <rPr>
        <i/>
        <sz val="8"/>
        <rFont val="Times New Roman"/>
        <family val="1"/>
        <charset val="204"/>
      </rPr>
      <t/>
    </r>
  </si>
  <si>
    <t>105FL11
010425</t>
  </si>
  <si>
    <r>
      <t xml:space="preserve">ZALGIRIS
</t>
    </r>
    <r>
      <rPr>
        <sz val="8"/>
        <rFont val="Verdana"/>
        <family val="2"/>
        <charset val="204"/>
      </rPr>
      <t>ЖАЛЬГИРИС</t>
    </r>
  </si>
  <si>
    <t>Gulam A. &amp;
Gulam М.</t>
  </si>
  <si>
    <t>HOLST 
Голшт.</t>
  </si>
  <si>
    <t>LTU
Литва</t>
  </si>
  <si>
    <t>S/03
Ж/03</t>
  </si>
  <si>
    <t>Вay 
гнедая</t>
  </si>
  <si>
    <t>Bodaibo
Бодайбо</t>
  </si>
  <si>
    <t>10036530
001482</t>
  </si>
  <si>
    <r>
      <t>Sofia</t>
    </r>
    <r>
      <rPr>
        <sz val="8"/>
        <rFont val="Verdana"/>
        <family val="2"/>
        <charset val="204"/>
      </rPr>
      <t xml:space="preserve">
София</t>
    </r>
    <r>
      <rPr>
        <i/>
        <sz val="10"/>
        <rFont val="Times New Roman"/>
        <family val="1"/>
        <charset val="204"/>
      </rPr>
      <t/>
    </r>
  </si>
  <si>
    <r>
      <t>ROMANOVA</t>
    </r>
    <r>
      <rPr>
        <sz val="8"/>
        <rFont val="Verdana"/>
        <family val="2"/>
        <charset val="204"/>
      </rPr>
      <t xml:space="preserve">
РОМАНОВА, 2001 </t>
    </r>
    <r>
      <rPr>
        <sz val="10"/>
        <rFont val="Times New Roman"/>
        <family val="1"/>
        <charset val="204"/>
      </rPr>
      <t/>
    </r>
  </si>
  <si>
    <t>104UV23
012391</t>
  </si>
  <si>
    <r>
      <t xml:space="preserve">ZOEY
</t>
    </r>
    <r>
      <rPr>
        <sz val="8"/>
        <rFont val="Verdana"/>
        <family val="2"/>
        <charset val="204"/>
      </rPr>
      <t>ЗОУИ</t>
    </r>
  </si>
  <si>
    <t>Romanova N.
Романова Н.</t>
  </si>
  <si>
    <t>G/04
мер/04</t>
  </si>
  <si>
    <t>Black
вороная</t>
  </si>
  <si>
    <t>Florencio
Флоренсио</t>
  </si>
  <si>
    <t>10097061
004093</t>
  </si>
  <si>
    <r>
      <t xml:space="preserve">Yulia
</t>
    </r>
    <r>
      <rPr>
        <sz val="8"/>
        <rFont val="Verdana"/>
        <family val="2"/>
        <charset val="204"/>
      </rPr>
      <t>Юлия</t>
    </r>
  </si>
  <si>
    <r>
      <t xml:space="preserve">GORBACHEVA
</t>
    </r>
    <r>
      <rPr>
        <sz val="8"/>
        <rFont val="Verdana"/>
        <family val="2"/>
        <charset val="204"/>
      </rPr>
      <t>ГОРБАЧЁВА, 2000</t>
    </r>
  </si>
  <si>
    <t>105EW14
012048</t>
  </si>
  <si>
    <r>
      <t xml:space="preserve">GIALIT
</t>
    </r>
    <r>
      <rPr>
        <sz val="8"/>
        <rFont val="Verdana"/>
        <family val="2"/>
        <charset val="204"/>
      </rPr>
      <t>ГИАЛИТ</t>
    </r>
  </si>
  <si>
    <t>Gorbacheva I
Горбычева И.</t>
  </si>
  <si>
    <t>HANN 
Ганн.</t>
  </si>
  <si>
    <t>RUS 
Россия</t>
  </si>
  <si>
    <t>G/08
мер/08</t>
  </si>
  <si>
    <t>Chestnut рыжая</t>
  </si>
  <si>
    <t>Gladiator
Гладиатор</t>
  </si>
  <si>
    <t>10078500
002590</t>
  </si>
  <si>
    <r>
      <t xml:space="preserve">Maria
</t>
    </r>
    <r>
      <rPr>
        <sz val="8"/>
        <rFont val="Verdana"/>
        <family val="2"/>
        <charset val="204"/>
      </rPr>
      <t>Мария</t>
    </r>
  </si>
  <si>
    <r>
      <t xml:space="preserve">ASLANOVA 
</t>
    </r>
    <r>
      <rPr>
        <sz val="8"/>
        <rFont val="Verdana"/>
        <family val="2"/>
        <charset val="204"/>
      </rPr>
      <t>АСЛАНОВА, 1998</t>
    </r>
  </si>
  <si>
    <t>RUS40076
004160</t>
  </si>
  <si>
    <r>
      <t xml:space="preserve">KALABRIA
</t>
    </r>
    <r>
      <rPr>
        <sz val="8"/>
        <rFont val="Verdana"/>
        <family val="2"/>
        <charset val="204"/>
      </rPr>
      <t>КАЛАБРИЯ</t>
    </r>
  </si>
  <si>
    <t>RUS WB 
РВП</t>
  </si>
  <si>
    <t>М/00
коб/00</t>
  </si>
  <si>
    <t>Dark bay 
т.-гнедой</t>
  </si>
  <si>
    <t xml:space="preserve">Intrigan 13
Интриган 13 </t>
  </si>
  <si>
    <t>10030470
001075</t>
  </si>
  <si>
    <r>
      <t xml:space="preserve">Ekaterina
</t>
    </r>
    <r>
      <rPr>
        <sz val="8"/>
        <rFont val="Verdana"/>
        <family val="2"/>
        <charset val="204"/>
      </rPr>
      <t>Екатерина</t>
    </r>
  </si>
  <si>
    <r>
      <t xml:space="preserve">MELNIKOVA
</t>
    </r>
    <r>
      <rPr>
        <sz val="8"/>
        <rFont val="Verdana"/>
        <family val="2"/>
        <charset val="204"/>
      </rPr>
      <t>МЕЛЬНИКОВА, 1998</t>
    </r>
  </si>
  <si>
    <t>103FY07
012850</t>
  </si>
  <si>
    <r>
      <t xml:space="preserve">ROMANSON
</t>
    </r>
    <r>
      <rPr>
        <sz val="8"/>
        <rFont val="Verdana"/>
        <family val="2"/>
        <charset val="204"/>
      </rPr>
      <t>РОМАНСОН</t>
    </r>
  </si>
  <si>
    <t>Yanson T
Янсон Т.</t>
  </si>
  <si>
    <t>HB
Полукр.</t>
  </si>
  <si>
    <t>MDA
Молдова</t>
  </si>
  <si>
    <t>G/07
мер/07</t>
  </si>
  <si>
    <t>Kumir
Кумир</t>
  </si>
  <si>
    <t>10115076
048197</t>
  </si>
  <si>
    <r>
      <t xml:space="preserve">GRISHKINA
</t>
    </r>
    <r>
      <rPr>
        <sz val="8"/>
        <rFont val="Verdana"/>
        <family val="2"/>
        <charset val="204"/>
      </rPr>
      <t>ГРИШКИНА</t>
    </r>
  </si>
  <si>
    <t>011128
105GH63</t>
  </si>
  <si>
    <r>
      <t xml:space="preserve">KOLEON
</t>
    </r>
    <r>
      <rPr>
        <sz val="8"/>
        <rFont val="Verdana"/>
        <family val="2"/>
        <charset val="204"/>
      </rPr>
      <t>КОЛЕОН</t>
    </r>
  </si>
  <si>
    <t>Grishkin V.
Гришкин В.</t>
  </si>
  <si>
    <t>BLR
Белоруссия</t>
  </si>
  <si>
    <t>Bay 
гнедой</t>
  </si>
  <si>
    <t>Caratino Z
Каратино Z</t>
  </si>
  <si>
    <t>10095860
028297</t>
  </si>
  <si>
    <r>
      <t xml:space="preserve">Kamilya
</t>
    </r>
    <r>
      <rPr>
        <sz val="8"/>
        <rFont val="Verdana"/>
        <family val="2"/>
        <charset val="204"/>
      </rPr>
      <t>Камиля</t>
    </r>
  </si>
  <si>
    <r>
      <t xml:space="preserve">ALMUKHAMETOVA
</t>
    </r>
    <r>
      <rPr>
        <sz val="8"/>
        <rFont val="Verdana"/>
        <family val="2"/>
        <charset val="204"/>
      </rPr>
      <t>АЛЬМУХАМЕТОВА</t>
    </r>
  </si>
  <si>
    <t>105GA73
008747</t>
  </si>
  <si>
    <r>
      <t xml:space="preserve">KROKANT
</t>
    </r>
    <r>
      <rPr>
        <sz val="8"/>
        <rFont val="Verdana"/>
        <family val="2"/>
        <charset val="204"/>
      </rPr>
      <t>КРОКАНТ</t>
    </r>
  </si>
  <si>
    <t>Almukhametova N.
Альмухаметова Н.</t>
  </si>
  <si>
    <t>TRAK
Трак.</t>
  </si>
  <si>
    <t>GER Германия</t>
  </si>
  <si>
    <t>Lauries Crusador
Лаурис Крусадор</t>
  </si>
  <si>
    <t>10080582
003900</t>
  </si>
  <si>
    <r>
      <t xml:space="preserve">Elizaveta </t>
    </r>
    <r>
      <rPr>
        <sz val="8"/>
        <rFont val="Verdana"/>
        <family val="2"/>
        <charset val="204"/>
      </rPr>
      <t>Елизавета</t>
    </r>
  </si>
  <si>
    <r>
      <t xml:space="preserve">GARMASH
</t>
    </r>
    <r>
      <rPr>
        <sz val="8"/>
        <rFont val="Verdana"/>
        <family val="2"/>
        <charset val="204"/>
      </rPr>
      <t>ГАРМАШ, 1998</t>
    </r>
  </si>
  <si>
    <t>103LN48
003946</t>
  </si>
  <si>
    <r>
      <t xml:space="preserve">TAVR
</t>
    </r>
    <r>
      <rPr>
        <sz val="8"/>
        <rFont val="Verdana"/>
        <family val="2"/>
        <charset val="204"/>
      </rPr>
      <t>ТАВР</t>
    </r>
  </si>
  <si>
    <t>Garmash E.
Гармаш Е.</t>
  </si>
  <si>
    <t>BUD
Буден</t>
  </si>
  <si>
    <t>G/03
M/03</t>
  </si>
  <si>
    <t>Dark Bay
т.гнедой</t>
  </si>
  <si>
    <t>Artan
Артан</t>
  </si>
  <si>
    <t>10095042
027597</t>
  </si>
  <si>
    <r>
      <t xml:space="preserve">Stella-Marii
</t>
    </r>
    <r>
      <rPr>
        <sz val="8"/>
        <rFont val="Verdana"/>
        <family val="2"/>
        <charset val="204"/>
      </rPr>
      <t>Сетлла-Мари</t>
    </r>
  </si>
  <si>
    <r>
      <t xml:space="preserve">TAMME
</t>
    </r>
    <r>
      <rPr>
        <sz val="8"/>
        <rFont val="Verdana"/>
        <family val="2"/>
        <charset val="204"/>
      </rPr>
      <t>ТАММЕ</t>
    </r>
  </si>
  <si>
    <t>EST</t>
  </si>
  <si>
    <t>105FS35</t>
  </si>
  <si>
    <r>
      <t xml:space="preserve">CALENDULA
</t>
    </r>
    <r>
      <rPr>
        <sz val="8"/>
        <rFont val="Verdana"/>
        <family val="2"/>
        <charset val="204"/>
      </rPr>
      <t>КАЛЕНДУЛА</t>
    </r>
  </si>
  <si>
    <t>Niitvälja Riding School &amp; Merle Männik</t>
  </si>
  <si>
    <t>ESHB</t>
  </si>
  <si>
    <t>EST
Эстония</t>
  </si>
  <si>
    <t>М/07
коб/07</t>
  </si>
  <si>
    <t>Calibro 
Калибро</t>
  </si>
  <si>
    <t>10012062
000372</t>
  </si>
  <si>
    <r>
      <t xml:space="preserve">VIKULTSEVA
</t>
    </r>
    <r>
      <rPr>
        <sz val="8"/>
        <rFont val="Verdana"/>
        <family val="2"/>
        <charset val="204"/>
      </rPr>
      <t>ВИКУЛЬЦЕВА</t>
    </r>
  </si>
  <si>
    <t>102YW00
002856</t>
  </si>
  <si>
    <r>
      <t xml:space="preserve">ELEGANT
</t>
    </r>
    <r>
      <rPr>
        <sz val="8"/>
        <rFont val="Verdana"/>
        <family val="2"/>
        <charset val="204"/>
      </rPr>
      <t>ЭЛЕГАНТ</t>
    </r>
  </si>
  <si>
    <t>Orekhov D.
Орехов Д.</t>
  </si>
  <si>
    <t>G/01
мер/01</t>
  </si>
  <si>
    <t>Epigraf
Эпиграф</t>
  </si>
  <si>
    <t>10084913
029297</t>
  </si>
  <si>
    <r>
      <t xml:space="preserve">Tatyana
</t>
    </r>
    <r>
      <rPr>
        <sz val="8"/>
        <rFont val="Verdana"/>
        <family val="2"/>
        <charset val="204"/>
      </rPr>
      <t>Татьяна</t>
    </r>
  </si>
  <si>
    <r>
      <t xml:space="preserve">NIKANOROVA
</t>
    </r>
    <r>
      <rPr>
        <sz val="8"/>
        <rFont val="Verdana"/>
        <family val="2"/>
        <charset val="204"/>
      </rPr>
      <t>НИКАНОРОВА, 1999</t>
    </r>
  </si>
  <si>
    <t>105FE03
011347</t>
  </si>
  <si>
    <r>
      <t xml:space="preserve">POLO
</t>
    </r>
    <r>
      <rPr>
        <sz val="8"/>
        <rFont val="Verdana"/>
        <family val="2"/>
        <charset val="204"/>
      </rPr>
      <t>ПОЛО</t>
    </r>
  </si>
  <si>
    <t>Nikanorova I.
Никанорова И.</t>
  </si>
  <si>
    <t>G/09
мер/09</t>
  </si>
  <si>
    <t>Orden
Орден</t>
  </si>
  <si>
    <r>
      <t xml:space="preserve">Daria
</t>
    </r>
    <r>
      <rPr>
        <sz val="8"/>
        <rFont val="Verdana"/>
        <family val="2"/>
        <charset val="204"/>
      </rPr>
      <t>Дарья</t>
    </r>
  </si>
  <si>
    <r>
      <t xml:space="preserve">POLENOVA
</t>
    </r>
    <r>
      <rPr>
        <sz val="8"/>
        <rFont val="Verdana"/>
        <family val="2"/>
        <charset val="204"/>
      </rPr>
      <t>ПОЛЕНОВА</t>
    </r>
  </si>
  <si>
    <t>104RP76
010521</t>
  </si>
  <si>
    <r>
      <t xml:space="preserve">ROCK'N'ROLL
</t>
    </r>
    <r>
      <rPr>
        <sz val="8"/>
        <rFont val="Verdana"/>
        <family val="2"/>
        <charset val="204"/>
      </rPr>
      <t>РОК Н РОЛЛ</t>
    </r>
  </si>
  <si>
    <t>Polenova N.
Поленова Н.</t>
  </si>
  <si>
    <t>WESTF 
Вестф</t>
  </si>
  <si>
    <t xml:space="preserve">GER
Германия </t>
  </si>
  <si>
    <t>G/05
мер/05</t>
  </si>
  <si>
    <t>Roman Nature
Роман Натуре</t>
  </si>
  <si>
    <t>10104177
012389</t>
  </si>
  <si>
    <r>
      <t xml:space="preserve">IVANOVA
</t>
    </r>
    <r>
      <rPr>
        <sz val="8"/>
        <rFont val="Verdana"/>
        <family val="2"/>
        <charset val="204"/>
      </rPr>
      <t>ИВАНОВА, 1998</t>
    </r>
  </si>
  <si>
    <t>105CD87
005971</t>
  </si>
  <si>
    <r>
      <t xml:space="preserve">PUERTE PRINCESS
</t>
    </r>
    <r>
      <rPr>
        <sz val="8"/>
        <rFont val="Verdana"/>
        <family val="2"/>
        <charset val="204"/>
      </rPr>
      <t>ПУЭРТЕ ПРИНЦЕСС</t>
    </r>
  </si>
  <si>
    <t>Ivanova M.
Иванова М.</t>
  </si>
  <si>
    <t>M/04
коб/04</t>
  </si>
  <si>
    <t>Reis
Рейс</t>
  </si>
  <si>
    <t xml:space="preserve"> Ground Jury:  </t>
  </si>
  <si>
    <t xml:space="preserve"> </t>
  </si>
  <si>
    <t>Командный Приз. Юноши</t>
  </si>
  <si>
    <t>036</t>
  </si>
  <si>
    <t>10010323
002167</t>
  </si>
  <si>
    <t>Nat</t>
  </si>
  <si>
    <t>105BO34
014716</t>
  </si>
  <si>
    <r>
      <t xml:space="preserve">DIAMOND DANCER
</t>
    </r>
    <r>
      <rPr>
        <sz val="8"/>
        <rFont val="Verdana"/>
        <family val="2"/>
        <charset val="204"/>
      </rPr>
      <t>ДАЙМОНД ДЭНСЕР</t>
    </r>
  </si>
  <si>
    <t>G/07
M/07</t>
  </si>
  <si>
    <t>Diamond Hit
Даймонт Хит</t>
  </si>
  <si>
    <t>009</t>
  </si>
  <si>
    <t>10037399
002873</t>
  </si>
  <si>
    <r>
      <t xml:space="preserve">Viktoria
</t>
    </r>
    <r>
      <rPr>
        <sz val="8"/>
        <rFont val="Verdana"/>
        <family val="2"/>
        <charset val="204"/>
      </rPr>
      <t>Виктория</t>
    </r>
  </si>
  <si>
    <r>
      <t xml:space="preserve">GRACHEVA
</t>
    </r>
    <r>
      <rPr>
        <sz val="8"/>
        <rFont val="Verdana"/>
        <family val="2"/>
        <charset val="204"/>
      </rPr>
      <t>ГРАЧЕВА, 1998</t>
    </r>
  </si>
  <si>
    <r>
      <t xml:space="preserve">AL PACHINO
</t>
    </r>
    <r>
      <rPr>
        <sz val="8"/>
        <rFont val="Verdana"/>
        <family val="2"/>
        <charset val="204"/>
      </rPr>
      <t>АЛЬ ПАЧИНО</t>
    </r>
  </si>
  <si>
    <t>Kelner E.
Кельнер Е.</t>
  </si>
  <si>
    <t>Abke
Абке</t>
  </si>
  <si>
    <t>006</t>
  </si>
  <si>
    <t>10070215
000682</t>
  </si>
  <si>
    <r>
      <t>KABRIOLET</t>
    </r>
    <r>
      <rPr>
        <sz val="8"/>
        <rFont val="Verdana"/>
        <family val="2"/>
        <charset val="204"/>
      </rPr>
      <t xml:space="preserve">
КАБРИОЛЕТ</t>
    </r>
  </si>
  <si>
    <t>Гармаш Е.</t>
  </si>
  <si>
    <t>S/10
жер/10</t>
  </si>
  <si>
    <t>Condor
Кондор</t>
  </si>
  <si>
    <t>CDI 2*</t>
  </si>
  <si>
    <t>PRIX ST-GEORGES</t>
  </si>
  <si>
    <t>E - ROMANOV Yuri (RUS)</t>
  </si>
  <si>
    <t>С - MATTHIESEN Hans-Christian (DEN)</t>
  </si>
  <si>
    <t>H - MAKNAMI Irina (RUS)</t>
  </si>
  <si>
    <t>M - SOUBBOTINA Alla (RUS)</t>
  </si>
  <si>
    <t>B - SALEH Raphael (FRA)</t>
  </si>
  <si>
    <t>No</t>
  </si>
  <si>
    <t>Total                    Pts</t>
  </si>
  <si>
    <r>
      <t xml:space="preserve">PRINTSEVA
</t>
    </r>
    <r>
      <rPr>
        <sz val="8"/>
        <rFont val="Verdana"/>
        <family val="2"/>
        <charset val="204"/>
      </rPr>
      <t>ПРИНЦЕВА</t>
    </r>
  </si>
  <si>
    <t>104GZ73
009504</t>
  </si>
  <si>
    <r>
      <t xml:space="preserve">WOUT
</t>
    </r>
    <r>
      <rPr>
        <sz val="8"/>
        <rFont val="Verdana"/>
        <family val="2"/>
        <charset val="204"/>
      </rPr>
      <t>ВАУТ</t>
    </r>
  </si>
  <si>
    <t>NED Нидерланды</t>
  </si>
  <si>
    <t>Dark bay 
т.-гнед.</t>
  </si>
  <si>
    <t>Weltino
Велтино</t>
  </si>
  <si>
    <t>035</t>
  </si>
  <si>
    <r>
      <t xml:space="preserve">POLYAKOVA
</t>
    </r>
    <r>
      <rPr>
        <sz val="8"/>
        <rFont val="Verdana"/>
        <family val="2"/>
        <charset val="204"/>
      </rPr>
      <t>ПОЛЯКОВА, 1996</t>
    </r>
  </si>
  <si>
    <t>103ES77
006593</t>
  </si>
  <si>
    <r>
      <t xml:space="preserve">KASTELLO
</t>
    </r>
    <r>
      <rPr>
        <sz val="8"/>
        <rFont val="Verdana"/>
        <family val="2"/>
        <charset val="204"/>
      </rPr>
      <t>КАСТЕЛЛО</t>
    </r>
  </si>
  <si>
    <t>LATV 
Латв</t>
  </si>
  <si>
    <t>LAT
Латвия</t>
  </si>
  <si>
    <t>G/05
M/05</t>
  </si>
  <si>
    <t>Calliano
Каллиано</t>
  </si>
  <si>
    <r>
      <t xml:space="preserve">Roksana
</t>
    </r>
    <r>
      <rPr>
        <sz val="8"/>
        <rFont val="Verdana"/>
        <family val="2"/>
        <charset val="204"/>
      </rPr>
      <t>Роксана</t>
    </r>
  </si>
  <si>
    <r>
      <t xml:space="preserve">SIVANOVA
</t>
    </r>
    <r>
      <rPr>
        <sz val="8"/>
        <rFont val="Verdana"/>
        <family val="2"/>
        <charset val="204"/>
      </rPr>
      <t>СИВАНОВА, 1997</t>
    </r>
  </si>
  <si>
    <t>103PU39
009246</t>
  </si>
  <si>
    <r>
      <t xml:space="preserve">LEANDRO 3
</t>
    </r>
    <r>
      <rPr>
        <sz val="8"/>
        <rFont val="Verdana"/>
        <family val="2"/>
        <charset val="204"/>
      </rPr>
      <t>ЛЕАНДРО 3</t>
    </r>
  </si>
  <si>
    <t>Sivanov V.
Сиванов В.</t>
  </si>
  <si>
    <t>G/00
мер/00</t>
  </si>
  <si>
    <t>Linaro
Линаро</t>
  </si>
  <si>
    <r>
      <t xml:space="preserve">Anastasia
</t>
    </r>
    <r>
      <rPr>
        <sz val="8"/>
        <rFont val="Verdana"/>
        <family val="2"/>
        <charset val="204"/>
      </rPr>
      <t>Анастасия</t>
    </r>
  </si>
  <si>
    <r>
      <t xml:space="preserve">KHUDOKORMOVA
</t>
    </r>
    <r>
      <rPr>
        <sz val="8"/>
        <rFont val="Verdana"/>
        <family val="2"/>
        <charset val="204"/>
      </rPr>
      <t>ХУДОКОРМОВА, 1997</t>
    </r>
  </si>
  <si>
    <t>102YV87
004087</t>
  </si>
  <si>
    <r>
      <t xml:space="preserve">NEVSKIY
</t>
    </r>
    <r>
      <rPr>
        <sz val="8"/>
        <rFont val="Verdana"/>
        <family val="2"/>
        <charset val="204"/>
      </rPr>
      <t>НЕВСКИЙ</t>
    </r>
  </si>
  <si>
    <t>Borodina S.
Бородина С.</t>
  </si>
  <si>
    <t>G/03
мер/03</t>
  </si>
  <si>
    <t>Black 
вороная</t>
  </si>
  <si>
    <t>Zaalkening
Залькенинг</t>
  </si>
  <si>
    <t>104KH36
010321</t>
  </si>
  <si>
    <r>
      <t xml:space="preserve">PRESTIGE
</t>
    </r>
    <r>
      <rPr>
        <sz val="8"/>
        <rFont val="Verdana"/>
        <family val="2"/>
        <charset val="204"/>
      </rPr>
      <t>ПРЕСТИЖ</t>
    </r>
  </si>
  <si>
    <t>Loktionov V.
Локтионов В.</t>
  </si>
  <si>
    <t>Grey 
серая</t>
  </si>
  <si>
    <t>Salut 
Салют</t>
  </si>
  <si>
    <t>015</t>
  </si>
  <si>
    <r>
      <t xml:space="preserve">Ksenia 
</t>
    </r>
    <r>
      <rPr>
        <sz val="8"/>
        <rFont val="Verdana"/>
        <family val="2"/>
        <charset val="204"/>
      </rPr>
      <t>Ксения</t>
    </r>
  </si>
  <si>
    <r>
      <t xml:space="preserve">ERSHOVA
</t>
    </r>
    <r>
      <rPr>
        <sz val="8"/>
        <rFont val="Verdana"/>
        <family val="2"/>
        <charset val="204"/>
      </rPr>
      <t>ЕРШОВА, 1996</t>
    </r>
  </si>
  <si>
    <t>102XA31
005018</t>
  </si>
  <si>
    <r>
      <t xml:space="preserve">KABRIOLET 
</t>
    </r>
    <r>
      <rPr>
        <sz val="8"/>
        <rFont val="Verdana"/>
        <family val="2"/>
        <charset val="204"/>
      </rPr>
      <t>КАБРИОЛЕТ</t>
    </r>
  </si>
  <si>
    <t>Komina M.
Комина М</t>
  </si>
  <si>
    <t>S/02
Ж/02</t>
  </si>
  <si>
    <t>Black
вороной</t>
  </si>
  <si>
    <t xml:space="preserve">Broksay
Броксай </t>
  </si>
  <si>
    <r>
      <t xml:space="preserve">Elena
</t>
    </r>
    <r>
      <rPr>
        <sz val="8"/>
        <rFont val="Verdana"/>
        <family val="2"/>
        <charset val="204"/>
      </rPr>
      <t>Елена</t>
    </r>
  </si>
  <si>
    <r>
      <t xml:space="preserve">VIKHROVA
</t>
    </r>
    <r>
      <rPr>
        <sz val="8"/>
        <rFont val="Verdana"/>
        <family val="2"/>
        <charset val="204"/>
      </rPr>
      <t>ВИХРОВА</t>
    </r>
  </si>
  <si>
    <t>105FX15
006810</t>
  </si>
  <si>
    <r>
      <t xml:space="preserve">FLORENTINO I
</t>
    </r>
    <r>
      <rPr>
        <sz val="8"/>
        <rFont val="Verdana"/>
        <family val="2"/>
        <charset val="204"/>
      </rPr>
      <t>ФЛОРЕНТИНО I</t>
    </r>
  </si>
  <si>
    <t>Vikhrova E.
Вихрова Е.</t>
  </si>
  <si>
    <t>OLDEN
Ольденбург.</t>
  </si>
  <si>
    <t>Florencio I
Флоренсио I</t>
  </si>
  <si>
    <r>
      <t xml:space="preserve">Olga
</t>
    </r>
    <r>
      <rPr>
        <sz val="8"/>
        <rFont val="Verdana"/>
        <family val="2"/>
        <charset val="204"/>
      </rPr>
      <t>Ольга</t>
    </r>
  </si>
  <si>
    <r>
      <t xml:space="preserve">NASEDKINA
</t>
    </r>
    <r>
      <rPr>
        <sz val="8"/>
        <rFont val="Verdana"/>
        <family val="2"/>
        <charset val="204"/>
      </rPr>
      <t>НАСЕДКИНА</t>
    </r>
  </si>
  <si>
    <t>105GA20
011204</t>
  </si>
  <si>
    <r>
      <t xml:space="preserve">HASPIA
</t>
    </r>
    <r>
      <rPr>
        <sz val="8"/>
        <rFont val="Verdana"/>
        <family val="2"/>
        <charset val="204"/>
      </rPr>
      <t>ХАСПИЯ</t>
    </r>
  </si>
  <si>
    <t>Nasedkina O.
Наседкина О.</t>
  </si>
  <si>
    <t>UKR WB 
УВП</t>
  </si>
  <si>
    <t>M/08
коб/08</t>
  </si>
  <si>
    <t>Khiton
Хитон</t>
  </si>
  <si>
    <r>
      <t xml:space="preserve">Inna
</t>
    </r>
    <r>
      <rPr>
        <sz val="8"/>
        <rFont val="Verdana"/>
        <family val="2"/>
        <charset val="204"/>
      </rPr>
      <t>Инна</t>
    </r>
  </si>
  <si>
    <r>
      <t xml:space="preserve">TZYDRENKOVA
</t>
    </r>
    <r>
      <rPr>
        <sz val="8"/>
        <rFont val="Verdana"/>
        <family val="2"/>
        <charset val="204"/>
      </rPr>
      <t>ЦЫДРЕНКОВА</t>
    </r>
  </si>
  <si>
    <t>104YI64
014535</t>
  </si>
  <si>
    <r>
      <t xml:space="preserve">SENATOR
</t>
    </r>
    <r>
      <rPr>
        <sz val="8"/>
        <rFont val="Verdana"/>
        <family val="2"/>
        <charset val="204"/>
      </rPr>
      <t>СЕНАТОР</t>
    </r>
  </si>
  <si>
    <t>Merkulova I.
Меркулова И.</t>
  </si>
  <si>
    <t>n.r.
неизв.</t>
  </si>
  <si>
    <r>
      <t xml:space="preserve">PRIKHOZHAI
</t>
    </r>
    <r>
      <rPr>
        <sz val="8"/>
        <rFont val="Verdana"/>
        <family val="2"/>
        <charset val="204"/>
      </rPr>
      <t>ПРИХОЖАЙ</t>
    </r>
  </si>
  <si>
    <t>102OL88
001495</t>
  </si>
  <si>
    <r>
      <t xml:space="preserve">PANTANI GO
</t>
    </r>
    <r>
      <rPr>
        <sz val="8"/>
        <rFont val="Verdana"/>
        <family val="2"/>
        <charset val="204"/>
      </rPr>
      <t>ПАНТАНИ ГОУ</t>
    </r>
  </si>
  <si>
    <t xml:space="preserve">Rusakova M.
Русакова М. </t>
  </si>
  <si>
    <t>G/99
мер/99</t>
  </si>
  <si>
    <t>Maizauber
Майцаубер</t>
  </si>
  <si>
    <r>
      <t xml:space="preserve">Ksenia
</t>
    </r>
    <r>
      <rPr>
        <sz val="8"/>
        <rFont val="Verdana"/>
        <family val="2"/>
        <charset val="204"/>
      </rPr>
      <t>Ксения</t>
    </r>
  </si>
  <si>
    <r>
      <t xml:space="preserve">MELNIKOVA
</t>
    </r>
    <r>
      <rPr>
        <sz val="8"/>
        <rFont val="Verdana"/>
        <family val="2"/>
        <charset val="204"/>
      </rPr>
      <t>МЕЛЬНИКОВА</t>
    </r>
  </si>
  <si>
    <t>104GH16
007676</t>
  </si>
  <si>
    <r>
      <t xml:space="preserve">PAREKSS
</t>
    </r>
    <r>
      <rPr>
        <sz val="8"/>
        <rFont val="Verdana"/>
        <family val="2"/>
        <charset val="204"/>
      </rPr>
      <t>ПАРЕКС</t>
    </r>
  </si>
  <si>
    <t>Melnikova K.
Мельникова К.</t>
  </si>
  <si>
    <t>LATV
Латв.</t>
  </si>
  <si>
    <t>LAT 
Латвия</t>
  </si>
  <si>
    <t>Paezano
Паэзано</t>
  </si>
  <si>
    <t>031</t>
  </si>
  <si>
    <r>
      <t xml:space="preserve">Arina
</t>
    </r>
    <r>
      <rPr>
        <sz val="8"/>
        <rFont val="Verdana"/>
        <family val="2"/>
        <charset val="204"/>
      </rPr>
      <t>Арина</t>
    </r>
  </si>
  <si>
    <r>
      <t xml:space="preserve">MEZHENNAYA
</t>
    </r>
    <r>
      <rPr>
        <sz val="8"/>
        <rFont val="Verdana"/>
        <family val="2"/>
        <charset val="204"/>
      </rPr>
      <t>МЕЖЕННАЯ</t>
    </r>
  </si>
  <si>
    <r>
      <t xml:space="preserve">PASADOBL
</t>
    </r>
    <r>
      <rPr>
        <sz val="8"/>
        <rFont val="Verdana"/>
        <family val="2"/>
        <charset val="204"/>
      </rPr>
      <t>ПАСАДОБЛЬ</t>
    </r>
  </si>
  <si>
    <t>Andreeeva O.
Андреева О.</t>
  </si>
  <si>
    <t>House
Хауз</t>
  </si>
  <si>
    <r>
      <t xml:space="preserve">SEMENOVA
</t>
    </r>
    <r>
      <rPr>
        <sz val="8"/>
        <rFont val="Verdana"/>
        <family val="2"/>
        <charset val="204"/>
      </rPr>
      <t>СЕМЕНОВА</t>
    </r>
  </si>
  <si>
    <t>104CQ03
010045</t>
  </si>
  <si>
    <r>
      <t xml:space="preserve">LUMPAZI 
</t>
    </r>
    <r>
      <rPr>
        <sz val="8"/>
        <rFont val="Verdana"/>
        <family val="2"/>
        <charset val="204"/>
      </rPr>
      <t>ЛУМПАЦИ</t>
    </r>
  </si>
  <si>
    <t>Rogova A.
Рогова А.</t>
  </si>
  <si>
    <t>HANN
 Ганн.</t>
  </si>
  <si>
    <t>Lauries Crusador
Лауриас Крусадор</t>
  </si>
  <si>
    <r>
      <t xml:space="preserve">Anna 
</t>
    </r>
    <r>
      <rPr>
        <sz val="8"/>
        <rFont val="Verdana"/>
        <family val="2"/>
        <charset val="204"/>
      </rPr>
      <t>Анна</t>
    </r>
  </si>
  <si>
    <r>
      <t xml:space="preserve">RATSUN
</t>
    </r>
    <r>
      <rPr>
        <sz val="8"/>
        <rFont val="Verdana"/>
        <family val="2"/>
        <charset val="204"/>
      </rPr>
      <t>РАЦУН, 1997</t>
    </r>
  </si>
  <si>
    <t>103WX90
010122</t>
  </si>
  <si>
    <r>
      <t xml:space="preserve">ZIPPO
</t>
    </r>
    <r>
      <rPr>
        <sz val="8"/>
        <rFont val="Verdana"/>
        <family val="2"/>
        <charset val="204"/>
      </rPr>
      <t>ЗИППО</t>
    </r>
  </si>
  <si>
    <t>Rastun T.
Рацун Т</t>
  </si>
  <si>
    <t>A.E.S
англо-европ.студбук</t>
  </si>
  <si>
    <t xml:space="preserve">Brown карак. </t>
  </si>
  <si>
    <t>Show Time
Шоу Тайм</t>
  </si>
  <si>
    <r>
      <t xml:space="preserve">GUREEVA
</t>
    </r>
    <r>
      <rPr>
        <sz val="8"/>
        <rFont val="Verdana"/>
        <family val="2"/>
        <charset val="204"/>
      </rPr>
      <t>ГУРЕЕВА</t>
    </r>
  </si>
  <si>
    <t>105СН83
008318</t>
  </si>
  <si>
    <r>
      <t xml:space="preserve">WIONA
</t>
    </r>
    <r>
      <rPr>
        <sz val="8"/>
        <rFont val="Verdana"/>
        <family val="2"/>
        <charset val="204"/>
      </rPr>
      <t>ВИОНА</t>
    </r>
  </si>
  <si>
    <t>Gureeva A.
Гуреева А.</t>
  </si>
  <si>
    <t>M/03
коб/03</t>
  </si>
  <si>
    <t>Osmium
Осмиум</t>
  </si>
  <si>
    <r>
      <t xml:space="preserve">Natalia
</t>
    </r>
    <r>
      <rPr>
        <sz val="8"/>
        <rFont val="Verdana"/>
        <family val="2"/>
        <charset val="204"/>
      </rPr>
      <t>Наталья</t>
    </r>
  </si>
  <si>
    <r>
      <t xml:space="preserve">SINILNIKOVA
</t>
    </r>
    <r>
      <rPr>
        <sz val="8"/>
        <rFont val="Verdana"/>
        <family val="2"/>
        <charset val="204"/>
      </rPr>
      <t>СИНИЛЬНИКОВА</t>
    </r>
  </si>
  <si>
    <t>RUS40644
003780</t>
  </si>
  <si>
    <r>
      <t xml:space="preserve">HAWK'S FLIGHT
</t>
    </r>
    <r>
      <rPr>
        <sz val="8"/>
        <rFont val="Verdana"/>
        <family val="2"/>
        <charset val="204"/>
      </rPr>
      <t>ХОУКС ФЛАЙТ</t>
    </r>
  </si>
  <si>
    <t>Galaktionov  Y.
Галактионов Ю.</t>
  </si>
  <si>
    <t>HOLSH
Голшт</t>
  </si>
  <si>
    <t>S/04
жер/04</t>
  </si>
  <si>
    <t>Hohenstein
Хохенштайн</t>
  </si>
  <si>
    <r>
      <t xml:space="preserve">KOZLOVSKAYA
</t>
    </r>
    <r>
      <rPr>
        <sz val="8"/>
        <rFont val="Verdana"/>
        <family val="2"/>
        <charset val="204"/>
      </rPr>
      <t>КОЗЛОВСКАЯ</t>
    </r>
  </si>
  <si>
    <t>103ZJ98
000588</t>
  </si>
  <si>
    <r>
      <t xml:space="preserve">PRIBOY 
</t>
    </r>
    <r>
      <rPr>
        <sz val="8"/>
        <rFont val="Verdana"/>
        <family val="2"/>
        <charset val="204"/>
      </rPr>
      <t>ПРИБОЙ</t>
    </r>
  </si>
  <si>
    <t>Selezneva O.
Селезнева О.</t>
  </si>
  <si>
    <t>S/03
жер/03</t>
  </si>
  <si>
    <t>Grand
Гранд</t>
  </si>
  <si>
    <t>002</t>
  </si>
  <si>
    <r>
      <t xml:space="preserve">Аleksandra
</t>
    </r>
    <r>
      <rPr>
        <sz val="8"/>
        <rFont val="Verdana"/>
        <family val="2"/>
        <charset val="204"/>
      </rPr>
      <t>Александра</t>
    </r>
  </si>
  <si>
    <r>
      <t xml:space="preserve">BEREZKINA
</t>
    </r>
    <r>
      <rPr>
        <sz val="8"/>
        <rFont val="Verdana"/>
        <family val="2"/>
        <charset val="204"/>
      </rPr>
      <t>БЕРЕЗКИНА, 1996</t>
    </r>
  </si>
  <si>
    <t>104UI02
009501</t>
  </si>
  <si>
    <r>
      <t xml:space="preserve">PADISHAH
</t>
    </r>
    <r>
      <rPr>
        <sz val="8"/>
        <rFont val="Verdana"/>
        <family val="2"/>
        <charset val="204"/>
      </rPr>
      <t>ПАДИШАХ</t>
    </r>
  </si>
  <si>
    <t>August
Август</t>
  </si>
  <si>
    <r>
      <t xml:space="preserve">IVANOVA
</t>
    </r>
    <r>
      <rPr>
        <sz val="8"/>
        <rFont val="Verdana"/>
        <family val="2"/>
        <charset val="204"/>
      </rPr>
      <t>ИВАНОВА</t>
    </r>
  </si>
  <si>
    <t>104QG43
014208</t>
  </si>
  <si>
    <r>
      <t xml:space="preserve">OPTIMUS PRIME
</t>
    </r>
    <r>
      <rPr>
        <sz val="8"/>
        <rFont val="Verdana"/>
        <family val="2"/>
        <charset val="204"/>
      </rPr>
      <t>ОПТИМУС ПРАЙМ</t>
    </r>
  </si>
  <si>
    <t>Nubertus
Нубертус</t>
  </si>
  <si>
    <r>
      <t xml:space="preserve">Galina
</t>
    </r>
    <r>
      <rPr>
        <sz val="8"/>
        <rFont val="Verdana"/>
        <family val="2"/>
        <charset val="204"/>
      </rPr>
      <t>Галина</t>
    </r>
  </si>
  <si>
    <r>
      <t xml:space="preserve">ZHIGALOVA
</t>
    </r>
    <r>
      <rPr>
        <sz val="8"/>
        <rFont val="Verdana"/>
        <family val="2"/>
        <charset val="204"/>
      </rPr>
      <t>ЖИГАЛОВА</t>
    </r>
  </si>
  <si>
    <t xml:space="preserve">010645
105GE84 </t>
  </si>
  <si>
    <r>
      <t xml:space="preserve">CAPRIOOL V.
</t>
    </r>
    <r>
      <rPr>
        <sz val="8"/>
        <rFont val="Verdana"/>
        <family val="2"/>
        <charset val="204"/>
      </rPr>
      <t>КАПРИОЛЬ</t>
    </r>
  </si>
  <si>
    <t>Bobrova M.
Боброва М.</t>
  </si>
  <si>
    <t>S/07
жер/07</t>
  </si>
  <si>
    <t>Dun
буланая</t>
  </si>
  <si>
    <t>Hemmingway
Хемингуэй</t>
  </si>
  <si>
    <t>10003208
000959</t>
  </si>
  <si>
    <r>
      <t xml:space="preserve">OSINA
</t>
    </r>
    <r>
      <rPr>
        <sz val="8"/>
        <rFont val="Verdana"/>
        <family val="2"/>
        <charset val="204"/>
      </rPr>
      <t>ОСИНА</t>
    </r>
  </si>
  <si>
    <t>LTU40057
004451</t>
  </si>
  <si>
    <r>
      <t xml:space="preserve">LINKOLN-G
</t>
    </r>
    <r>
      <rPr>
        <sz val="8"/>
        <rFont val="Verdana"/>
        <family val="2"/>
        <charset val="204"/>
      </rPr>
      <t>ЛИНКОЛЬН-G</t>
    </r>
  </si>
  <si>
    <t>Kaledina D.
Каледина Д.</t>
  </si>
  <si>
    <t>S/02
жер/02</t>
  </si>
  <si>
    <t>Loretto
Лоретто</t>
  </si>
  <si>
    <r>
      <t xml:space="preserve">Elizaveta
</t>
    </r>
    <r>
      <rPr>
        <sz val="8"/>
        <rFont val="Verdana"/>
        <family val="2"/>
        <charset val="204"/>
      </rPr>
      <t>Елизавета</t>
    </r>
  </si>
  <si>
    <r>
      <t xml:space="preserve">ZAZULINA
</t>
    </r>
    <r>
      <rPr>
        <sz val="8"/>
        <rFont val="Verdana"/>
        <family val="2"/>
        <charset val="204"/>
      </rPr>
      <t>ЗАЗУЛИНА</t>
    </r>
  </si>
  <si>
    <t>105FX50
004927</t>
  </si>
  <si>
    <r>
      <t xml:space="preserve">FARHAD A
</t>
    </r>
    <r>
      <rPr>
        <sz val="8"/>
        <rFont val="Verdana"/>
        <family val="2"/>
        <charset val="204"/>
      </rPr>
      <t>ФАРХАД А</t>
    </r>
  </si>
  <si>
    <t>Adanson A.
Адамсон А.</t>
  </si>
  <si>
    <t>Holding
Холдинг</t>
  </si>
  <si>
    <r>
      <t xml:space="preserve">Irina 
</t>
    </r>
    <r>
      <rPr>
        <sz val="8"/>
        <rFont val="Verdana"/>
        <family val="2"/>
        <charset val="204"/>
      </rPr>
      <t>Ирина</t>
    </r>
  </si>
  <si>
    <r>
      <t xml:space="preserve">SAVELYEVA
</t>
    </r>
    <r>
      <rPr>
        <sz val="8"/>
        <rFont val="Verdana"/>
        <family val="2"/>
        <charset val="204"/>
      </rPr>
      <t>САВЕЛЬЕВА</t>
    </r>
  </si>
  <si>
    <t>104CY98
007646</t>
  </si>
  <si>
    <r>
      <t xml:space="preserve">ZUMBERTO
</t>
    </r>
    <r>
      <rPr>
        <sz val="8"/>
        <rFont val="Verdana"/>
        <family val="2"/>
        <charset val="204"/>
      </rPr>
      <t>ЗУМБЕРТО</t>
    </r>
  </si>
  <si>
    <t>Strpanova I.
Степанова И.</t>
  </si>
  <si>
    <t>NED
Голландия</t>
  </si>
  <si>
    <t>Caricello
Каричелло</t>
  </si>
  <si>
    <t>eliminated</t>
  </si>
  <si>
    <t>elm.</t>
  </si>
  <si>
    <t>е</t>
  </si>
  <si>
    <t>н</t>
  </si>
  <si>
    <t>с</t>
  </si>
  <si>
    <t>м</t>
  </si>
  <si>
    <t>в</t>
  </si>
  <si>
    <t>CDICh</t>
  </si>
  <si>
    <t>Team Competition for Children</t>
  </si>
  <si>
    <t>Н - SOBOLEVA Olga (RUS)</t>
  </si>
  <si>
    <t>C - WUEST Katrina (GER)</t>
  </si>
  <si>
    <t>B - LUDINA Irina (RUS)</t>
  </si>
  <si>
    <r>
      <t>Taisia</t>
    </r>
    <r>
      <rPr>
        <sz val="8"/>
        <rFont val="Verdana"/>
        <family val="2"/>
        <charset val="204"/>
      </rPr>
      <t xml:space="preserve">
</t>
    </r>
    <r>
      <rPr>
        <sz val="8"/>
        <rFont val="Arial Cyr"/>
        <charset val="204"/>
      </rPr>
      <t>Таисия</t>
    </r>
  </si>
  <si>
    <r>
      <t>RUSAKOVA</t>
    </r>
    <r>
      <rPr>
        <sz val="8"/>
        <rFont val="Verdana"/>
        <family val="2"/>
        <charset val="204"/>
      </rPr>
      <t xml:space="preserve">
РУСАКОВА,2004</t>
    </r>
  </si>
  <si>
    <t>103FD91
007464</t>
  </si>
  <si>
    <r>
      <t>TERRANO</t>
    </r>
    <r>
      <rPr>
        <sz val="8"/>
        <rFont val="Verdana"/>
        <family val="2"/>
        <charset val="204"/>
      </rPr>
      <t xml:space="preserve">
ТЕРРАНО</t>
    </r>
  </si>
  <si>
    <t>Rusakova M.
Русакова М.</t>
  </si>
  <si>
    <t>Deutsches Reitpony</t>
  </si>
  <si>
    <t>Timberland
Тимберленд</t>
  </si>
  <si>
    <r>
      <t>Yulia</t>
    </r>
    <r>
      <rPr>
        <sz val="8"/>
        <rFont val="Verdana"/>
        <family val="2"/>
        <charset val="204"/>
      </rPr>
      <t xml:space="preserve">
Юлия</t>
    </r>
    <r>
      <rPr>
        <i/>
        <sz val="9"/>
        <rFont val="Verdana"/>
        <family val="2"/>
        <charset val="204"/>
      </rPr>
      <t/>
    </r>
  </si>
  <si>
    <r>
      <t>GRIGORIEVA</t>
    </r>
    <r>
      <rPr>
        <sz val="8"/>
        <rFont val="Verdana"/>
        <family val="2"/>
        <charset val="204"/>
      </rPr>
      <t xml:space="preserve">
ГРИГОРЬЕВА, 2003</t>
    </r>
    <r>
      <rPr>
        <i/>
        <sz val="9"/>
        <rFont val="Verdana"/>
        <family val="2"/>
        <charset val="204"/>
      </rPr>
      <t/>
    </r>
  </si>
  <si>
    <t>GBR14545
010424</t>
  </si>
  <si>
    <r>
      <t>STRAUSS 66</t>
    </r>
    <r>
      <rPr>
        <sz val="8"/>
        <rFont val="Verdana"/>
        <family val="2"/>
        <charset val="204"/>
      </rPr>
      <t xml:space="preserve">
ШТРАУС</t>
    </r>
    <r>
      <rPr>
        <i/>
        <sz val="9"/>
        <rFont val="Verdana"/>
        <family val="2"/>
        <charset val="204"/>
      </rPr>
      <t/>
    </r>
  </si>
  <si>
    <t>Grigorieva G.
Григорьева Г.</t>
  </si>
  <si>
    <t>Darlington
Дарлингтон</t>
  </si>
  <si>
    <r>
      <t>Vladislava</t>
    </r>
    <r>
      <rPr>
        <sz val="8"/>
        <rFont val="Verdana"/>
        <family val="2"/>
        <charset val="204"/>
      </rPr>
      <t xml:space="preserve">
Владислава</t>
    </r>
  </si>
  <si>
    <r>
      <t>ULEVA</t>
    </r>
    <r>
      <rPr>
        <sz val="8"/>
        <rFont val="Verdana"/>
        <family val="2"/>
        <charset val="204"/>
      </rPr>
      <t xml:space="preserve">
УЛЬЕВА, 2004</t>
    </r>
    <r>
      <rPr>
        <i/>
        <sz val="9"/>
        <rFont val="Verdana"/>
        <family val="2"/>
        <charset val="204"/>
      </rPr>
      <t/>
    </r>
  </si>
  <si>
    <t>103WV79
010278</t>
  </si>
  <si>
    <r>
      <t>ABANO</t>
    </r>
    <r>
      <rPr>
        <sz val="8"/>
        <rFont val="Verdana"/>
        <family val="2"/>
        <charset val="204"/>
      </rPr>
      <t xml:space="preserve">
АБАНО</t>
    </r>
  </si>
  <si>
    <t>Mazur N.
Мазур Н.</t>
  </si>
  <si>
    <t>RHEIN
 Rheinlander</t>
  </si>
  <si>
    <t>G/02
мер/02</t>
  </si>
  <si>
    <t>Abanos
Абанос</t>
  </si>
  <si>
    <r>
      <t xml:space="preserve">Valentina
</t>
    </r>
    <r>
      <rPr>
        <sz val="8"/>
        <rFont val="Verdana"/>
        <family val="2"/>
        <charset val="204"/>
      </rPr>
      <t>Валентина</t>
    </r>
  </si>
  <si>
    <r>
      <t xml:space="preserve">POTAPOVA
</t>
    </r>
    <r>
      <rPr>
        <sz val="8"/>
        <rFont val="Verdana"/>
        <family val="2"/>
        <charset val="204"/>
      </rPr>
      <t>ПОТАПОВА, 2004</t>
    </r>
  </si>
  <si>
    <t>105DK67
004703</t>
  </si>
  <si>
    <r>
      <t xml:space="preserve">DAMIRO Z
</t>
    </r>
    <r>
      <rPr>
        <sz val="8"/>
        <rFont val="Verdana"/>
        <family val="2"/>
        <charset val="204"/>
      </rPr>
      <t>ДАМИРО Z</t>
    </r>
  </si>
  <si>
    <t>Shvydkina S.
Швыдкина С.</t>
  </si>
  <si>
    <t>BWB
Бельг.тепл.</t>
  </si>
  <si>
    <t>Olympic Ramiro
Олимпик Рамиро</t>
  </si>
  <si>
    <r>
      <t xml:space="preserve">Tinja
</t>
    </r>
    <r>
      <rPr>
        <sz val="8"/>
        <rFont val="Verdana"/>
        <family val="2"/>
        <charset val="204"/>
      </rPr>
      <t xml:space="preserve">Тинья </t>
    </r>
  </si>
  <si>
    <r>
      <t xml:space="preserve">EKROTH
</t>
    </r>
    <r>
      <rPr>
        <sz val="8"/>
        <rFont val="Verdana"/>
        <family val="2"/>
        <charset val="204"/>
      </rPr>
      <t>ЭКРОС, 2002</t>
    </r>
  </si>
  <si>
    <t>FIN</t>
  </si>
  <si>
    <t>105ER86</t>
  </si>
  <si>
    <r>
      <t xml:space="preserve">WHENEVER KLINT
</t>
    </r>
    <r>
      <rPr>
        <sz val="8"/>
        <rFont val="Verdana"/>
        <family val="2"/>
        <charset val="204"/>
      </rPr>
      <t>ВЕНЭВЕР КЛИНТ</t>
    </r>
  </si>
  <si>
    <t>Ekroth C.
Экрос К.</t>
  </si>
  <si>
    <t xml:space="preserve"> DWB
Датск.тепл.</t>
  </si>
  <si>
    <t>DEN
Дания</t>
  </si>
  <si>
    <t>Wolkentanz II
Волькентанц II</t>
  </si>
  <si>
    <r>
      <t xml:space="preserve">Polina
</t>
    </r>
    <r>
      <rPr>
        <sz val="8"/>
        <rFont val="Verdana"/>
        <family val="2"/>
        <charset val="204"/>
      </rPr>
      <t>Полина</t>
    </r>
  </si>
  <si>
    <r>
      <t xml:space="preserve">IVANOVA
</t>
    </r>
    <r>
      <rPr>
        <sz val="8"/>
        <rFont val="Verdana"/>
        <family val="2"/>
        <charset val="204"/>
      </rPr>
      <t>ИВАНОВА, 2002</t>
    </r>
  </si>
  <si>
    <t>104XO77
014729</t>
  </si>
  <si>
    <r>
      <t xml:space="preserve">NORLUNDS CARTOON
</t>
    </r>
    <r>
      <rPr>
        <sz val="8"/>
        <rFont val="Verdana"/>
        <family val="2"/>
        <charset val="204"/>
      </rPr>
      <t>НОРЛУНДС КАРТУН</t>
    </r>
  </si>
  <si>
    <t>IvanovaT
Иванова Т</t>
  </si>
  <si>
    <t>Danks Sports Pony</t>
  </si>
  <si>
    <t>Sharming Boy
Шарминг Бой</t>
  </si>
  <si>
    <r>
      <t xml:space="preserve">Anna
</t>
    </r>
    <r>
      <rPr>
        <sz val="8"/>
        <rFont val="Verdana"/>
        <family val="2"/>
        <charset val="204"/>
      </rPr>
      <t>Анна</t>
    </r>
  </si>
  <si>
    <r>
      <t xml:space="preserve">PRONINA
</t>
    </r>
    <r>
      <rPr>
        <sz val="8"/>
        <rFont val="Verdana"/>
        <family val="2"/>
        <charset val="204"/>
      </rPr>
      <t>ПРОНИНА, 2004</t>
    </r>
  </si>
  <si>
    <t>105FP70
009964</t>
  </si>
  <si>
    <r>
      <t xml:space="preserve">TITANIC
</t>
    </r>
    <r>
      <rPr>
        <sz val="8"/>
        <rFont val="Verdana"/>
        <family val="2"/>
        <charset val="204"/>
      </rPr>
      <t>ТИТАНИК</t>
    </r>
  </si>
  <si>
    <t>Mitukhina E
Митюхина Е</t>
  </si>
  <si>
    <t>ORLOV TROT
Орлов.рысс</t>
  </si>
  <si>
    <t>Kryazh
Кряж</t>
  </si>
  <si>
    <r>
      <t>Maya</t>
    </r>
    <r>
      <rPr>
        <sz val="8"/>
        <rFont val="Verdana"/>
        <family val="2"/>
        <charset val="204"/>
      </rPr>
      <t xml:space="preserve">
Мая</t>
    </r>
    <r>
      <rPr>
        <i/>
        <sz val="9"/>
        <rFont val="Verdana"/>
        <family val="2"/>
        <charset val="204"/>
      </rPr>
      <t/>
    </r>
  </si>
  <si>
    <r>
      <t>SHEMAKOVA</t>
    </r>
    <r>
      <rPr>
        <sz val="8"/>
        <rFont val="Verdana"/>
        <family val="2"/>
        <charset val="204"/>
      </rPr>
      <t xml:space="preserve">
ШЕМАКОВА, 2003</t>
    </r>
    <r>
      <rPr>
        <i/>
        <sz val="8"/>
        <rFont val="Verdana"/>
        <family val="2"/>
        <charset val="204"/>
      </rPr>
      <t/>
    </r>
  </si>
  <si>
    <t>105FL12
004995</t>
  </si>
  <si>
    <r>
      <t>CASANOVA</t>
    </r>
    <r>
      <rPr>
        <sz val="8"/>
        <rFont val="Verdana"/>
        <family val="2"/>
        <charset val="204"/>
      </rPr>
      <t xml:space="preserve">
КАЗАНОВА,2003</t>
    </r>
    <r>
      <rPr>
        <i/>
        <sz val="8"/>
        <rFont val="Verdana"/>
        <family val="2"/>
        <charset val="204"/>
      </rPr>
      <t/>
    </r>
  </si>
  <si>
    <t>Rybchak N.
Рыбчак Н.</t>
  </si>
  <si>
    <t>HOLST
голшт.</t>
  </si>
  <si>
    <t>Contender
Контендер</t>
  </si>
  <si>
    <r>
      <t xml:space="preserve">Vasilisa
</t>
    </r>
    <r>
      <rPr>
        <sz val="8"/>
        <rFont val="Verdana"/>
        <family val="2"/>
        <charset val="204"/>
      </rPr>
      <t>Василиса</t>
    </r>
  </si>
  <si>
    <r>
      <t xml:space="preserve">LANTSOVA
</t>
    </r>
    <r>
      <rPr>
        <sz val="8"/>
        <rFont val="Verdana"/>
        <family val="2"/>
        <charset val="204"/>
      </rPr>
      <t>ЛАНЦОВА, 2003</t>
    </r>
  </si>
  <si>
    <t>105GA43
007429</t>
  </si>
  <si>
    <r>
      <t xml:space="preserve">DEDAP
</t>
    </r>
    <r>
      <rPr>
        <sz val="8"/>
        <rFont val="Verdana"/>
        <family val="2"/>
        <charset val="204"/>
      </rPr>
      <t>ДЕДАП</t>
    </r>
  </si>
  <si>
    <t>DUSSH №9, Cherepovets
ДЮСШ №9, Череповец</t>
  </si>
  <si>
    <t>RWB
РВП</t>
  </si>
  <si>
    <t xml:space="preserve">Dantist
Дантист </t>
  </si>
  <si>
    <r>
      <rPr>
        <b/>
        <sz val="8"/>
        <rFont val="Verdana"/>
        <family val="2"/>
        <charset val="204"/>
      </rPr>
      <t>Aleksandra</t>
    </r>
    <r>
      <rPr>
        <sz val="8"/>
        <rFont val="Verdana"/>
        <family val="2"/>
        <charset val="204"/>
      </rPr>
      <t xml:space="preserve">
Александра</t>
    </r>
  </si>
  <si>
    <r>
      <rPr>
        <b/>
        <sz val="8"/>
        <rFont val="Verdana"/>
        <family val="2"/>
        <charset val="204"/>
      </rPr>
      <t>SOBOLENKO</t>
    </r>
    <r>
      <rPr>
        <sz val="8"/>
        <rFont val="Verdana"/>
        <family val="2"/>
        <charset val="204"/>
      </rPr>
      <t xml:space="preserve">
СОБОЛЕНКО,2003</t>
    </r>
  </si>
  <si>
    <t>105CO00
009505</t>
  </si>
  <si>
    <r>
      <rPr>
        <b/>
        <sz val="8"/>
        <rFont val="Verdana"/>
        <family val="2"/>
        <charset val="204"/>
      </rPr>
      <t>FLIBUSTIER</t>
    </r>
    <r>
      <rPr>
        <sz val="8"/>
        <rFont val="Verdana"/>
        <family val="2"/>
        <charset val="204"/>
      </rPr>
      <t xml:space="preserve">
ФЛИБУСТЬЕР</t>
    </r>
  </si>
  <si>
    <t>BLR 
Беларусь</t>
  </si>
  <si>
    <t>S/09
жер/09</t>
  </si>
  <si>
    <t xml:space="preserve">Kovbojs
Ковбой </t>
  </si>
  <si>
    <t>Prize-giving ceremony: 14:00 Arena № 1</t>
  </si>
  <si>
    <t>CDIP</t>
  </si>
  <si>
    <t>Team Competition for Pony Riders</t>
  </si>
  <si>
    <t>H - SOBOLEVA Olga (RUS)</t>
  </si>
  <si>
    <t>C - LUDINA Irina(RUS)</t>
  </si>
  <si>
    <t>B - WUEST Katrina (GER)</t>
  </si>
  <si>
    <r>
      <t xml:space="preserve">ARZHAEVA
</t>
    </r>
    <r>
      <rPr>
        <sz val="8"/>
        <rFont val="Verdana"/>
        <family val="2"/>
        <charset val="204"/>
      </rPr>
      <t>АРЖАЕВА,2004</t>
    </r>
  </si>
  <si>
    <t>105BW94
014366</t>
  </si>
  <si>
    <r>
      <t xml:space="preserve">ROMICA
</t>
    </r>
    <r>
      <rPr>
        <sz val="8"/>
        <rFont val="Verdana"/>
        <family val="2"/>
        <charset val="204"/>
      </rPr>
      <t>РОМИКА</t>
    </r>
  </si>
  <si>
    <t>Arzhaeva N
Аржаева Н</t>
  </si>
  <si>
    <t>Machno Carwin
Махно Карвин</t>
  </si>
  <si>
    <r>
      <t xml:space="preserve">Carinee
</t>
    </r>
    <r>
      <rPr>
        <sz val="8"/>
        <rFont val="Verdana"/>
        <family val="2"/>
        <charset val="204"/>
      </rPr>
      <t>Карине</t>
    </r>
  </si>
  <si>
    <r>
      <t xml:space="preserve">AINOLA 
</t>
    </r>
    <r>
      <rPr>
        <sz val="8"/>
        <rFont val="Verdana"/>
        <family val="2"/>
        <charset val="204"/>
      </rPr>
      <t>АЙНОЛА</t>
    </r>
  </si>
  <si>
    <t xml:space="preserve">  104VE62</t>
  </si>
  <si>
    <r>
      <t xml:space="preserve">RANT 
</t>
    </r>
    <r>
      <rPr>
        <sz val="8"/>
        <rFont val="Verdana"/>
        <family val="2"/>
        <charset val="204"/>
      </rPr>
      <t>РАНТ</t>
    </r>
  </si>
  <si>
    <t>Bestamer Ltd &amp; 
Merle Männik</t>
  </si>
  <si>
    <t xml:space="preserve">Estonian
эстонская </t>
  </si>
  <si>
    <t>Rannik 
Ранник</t>
  </si>
  <si>
    <r>
      <t xml:space="preserve">STOYANOVA
</t>
    </r>
    <r>
      <rPr>
        <sz val="8"/>
        <rFont val="Verdana"/>
        <family val="2"/>
        <charset val="204"/>
      </rPr>
      <t>СТОЯНОВА</t>
    </r>
  </si>
  <si>
    <t>103GJ85
005784</t>
  </si>
  <si>
    <r>
      <t xml:space="preserve">SAN RAY
</t>
    </r>
    <r>
      <rPr>
        <sz val="8"/>
        <rFont val="Verdana"/>
        <family val="2"/>
        <charset val="204"/>
      </rPr>
      <t>САН РЕЙ</t>
    </r>
  </si>
  <si>
    <t>Bochkareva N.
Бочкарева Н.</t>
  </si>
  <si>
    <t>Welsh pony
уэльск.пони</t>
  </si>
  <si>
    <t>103XM17
010116</t>
  </si>
  <si>
    <r>
      <t xml:space="preserve">KRONJUWEL
</t>
    </r>
    <r>
      <rPr>
        <sz val="8"/>
        <rFont val="Verdana"/>
        <family val="2"/>
        <charset val="204"/>
      </rPr>
      <t>КРОНВУЭЛЬ</t>
    </r>
  </si>
  <si>
    <t>Leonova M. &amp; Gorbacheva I.</t>
  </si>
  <si>
    <t>Kennedy
Кеннеди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</si>
</sst>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7" x14ac:knownFonts="1">
    <font>
      <sz val="11"/>
      <color theme="1"/>
      <name val="Calibri"/>
      <family val="2"/>
      <scheme val="minor"/>
    </font>
    <font>
      <b/>
      <sz val="24"/>
      <name val="Verdana"/>
      <family val="2"/>
      <charset val="204"/>
    </font>
    <font>
      <b/>
      <i/>
      <sz val="18"/>
      <name val="Verdana"/>
      <family val="2"/>
      <charset val="204"/>
    </font>
    <font>
      <sz val="10"/>
      <name val="Verdana"/>
      <family val="2"/>
      <charset val="204"/>
    </font>
    <font>
      <b/>
      <sz val="24"/>
      <color theme="0"/>
      <name val="Verdana"/>
      <family val="2"/>
      <charset val="204"/>
    </font>
    <font>
      <b/>
      <i/>
      <sz val="24"/>
      <name val="Verdana"/>
      <family val="2"/>
      <charset val="204"/>
    </font>
    <font>
      <sz val="26"/>
      <name val="Verdana"/>
      <family val="2"/>
      <charset val="204"/>
    </font>
    <font>
      <i/>
      <sz val="14"/>
      <name val="Verdana"/>
      <family val="2"/>
      <charset val="204"/>
    </font>
    <font>
      <b/>
      <i/>
      <sz val="14"/>
      <name val="Verdana"/>
      <family val="2"/>
      <charset val="204"/>
    </font>
    <font>
      <b/>
      <sz val="12"/>
      <name val="Verdana"/>
      <family val="2"/>
      <charset val="204"/>
    </font>
    <font>
      <sz val="11"/>
      <name val="Verdana"/>
      <family val="2"/>
      <charset val="204"/>
    </font>
    <font>
      <b/>
      <sz val="16"/>
      <name val="Verdana"/>
      <family val="2"/>
      <charset val="204"/>
    </font>
    <font>
      <b/>
      <i/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  <charset val="204"/>
    </font>
    <font>
      <i/>
      <sz val="11"/>
      <name val="Verdana"/>
      <family val="2"/>
      <charset val="204"/>
    </font>
    <font>
      <b/>
      <i/>
      <sz val="11"/>
      <color indexed="10"/>
      <name val="Verdana"/>
      <family val="2"/>
      <charset val="204"/>
    </font>
    <font>
      <i/>
      <sz val="11"/>
      <color indexed="10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name val="Verdana"/>
      <family val="2"/>
      <charset val="204"/>
    </font>
    <font>
      <sz val="12"/>
      <name val="Verdana"/>
      <family val="2"/>
      <charset val="204"/>
    </font>
    <font>
      <sz val="9"/>
      <name val="Verdana"/>
      <family val="2"/>
      <charset val="204"/>
    </font>
    <font>
      <sz val="8"/>
      <color indexed="10"/>
      <name val="Verdana"/>
      <family val="2"/>
      <charset val="204"/>
    </font>
    <font>
      <sz val="6"/>
      <name val="Verdana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4"/>
      <name val="Verdana"/>
      <family val="2"/>
      <charset val="204"/>
    </font>
    <font>
      <b/>
      <sz val="8"/>
      <color indexed="10"/>
      <name val="Verdana"/>
      <family val="2"/>
      <charset val="204"/>
    </font>
    <font>
      <b/>
      <i/>
      <sz val="12"/>
      <name val="Verdana"/>
      <family val="2"/>
      <charset val="204"/>
    </font>
    <font>
      <b/>
      <sz val="11"/>
      <name val="Verdana"/>
      <family val="2"/>
      <charset val="204"/>
    </font>
    <font>
      <b/>
      <i/>
      <sz val="16"/>
      <name val="Verdana"/>
      <family val="2"/>
      <charset val="204"/>
    </font>
    <font>
      <b/>
      <sz val="22"/>
      <name val="Verdana"/>
      <family val="2"/>
      <charset val="204"/>
    </font>
    <font>
      <b/>
      <i/>
      <sz val="20"/>
      <name val="Verdana"/>
      <family val="2"/>
      <charset val="204"/>
    </font>
    <font>
      <i/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sz val="7"/>
      <name val="Verdana"/>
      <family val="2"/>
      <charset val="204"/>
    </font>
    <font>
      <sz val="16"/>
      <name val="Verdana"/>
      <family val="2"/>
      <charset val="204"/>
    </font>
    <font>
      <sz val="8"/>
      <name val="Arial Cyr"/>
      <charset val="204"/>
    </font>
    <font>
      <i/>
      <sz val="9"/>
      <name val="Verdana"/>
      <family val="2"/>
      <charset val="204"/>
    </font>
    <font>
      <i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8" fillId="0" borderId="0"/>
  </cellStyleXfs>
  <cellXfs count="1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9" fillId="0" borderId="0" xfId="0" applyFont="1" applyAlignment="1"/>
    <xf numFmtId="0" fontId="15" fillId="0" borderId="0" xfId="1" applyFont="1" applyFill="1" applyAlignment="1">
      <alignment vertical="center"/>
    </xf>
    <xf numFmtId="0" fontId="16" fillId="0" borderId="0" xfId="0" applyFont="1" applyBorder="1" applyAlignment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/>
    <xf numFmtId="14" fontId="15" fillId="0" borderId="0" xfId="1" applyNumberFormat="1" applyFont="1" applyFill="1" applyAlignment="1">
      <alignment horizontal="right" vertical="center"/>
    </xf>
    <xf numFmtId="49" fontId="16" fillId="0" borderId="0" xfId="0" applyNumberFormat="1" applyFont="1" applyBorder="1" applyAlignment="1"/>
    <xf numFmtId="49" fontId="15" fillId="0" borderId="1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1" fontId="19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5" fontId="1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/>
    <xf numFmtId="0" fontId="21" fillId="0" borderId="0" xfId="0" applyFont="1"/>
    <xf numFmtId="20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/>
    <xf numFmtId="0" fontId="20" fillId="2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3" applyFont="1" applyFill="1" applyBorder="1" applyAlignment="1">
      <alignment horizontal="left" vertical="center" wrapText="1"/>
    </xf>
    <xf numFmtId="165" fontId="29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30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165" fontId="29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1" fontId="32" fillId="0" borderId="2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20" fontId="3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5" fillId="0" borderId="0" xfId="0" applyFont="1" applyBorder="1" applyAlignment="1">
      <alignment horizontal="left"/>
    </xf>
    <xf numFmtId="1" fontId="36" fillId="0" borderId="0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35" fillId="0" borderId="0" xfId="0" applyFont="1" applyBorder="1" applyAlignment="1"/>
    <xf numFmtId="0" fontId="21" fillId="0" borderId="0" xfId="0" applyFont="1" applyAlignme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165" fontId="13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>
      <alignment horizontal="left"/>
    </xf>
    <xf numFmtId="164" fontId="3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20" fontId="22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/>
    <xf numFmtId="0" fontId="40" fillId="0" borderId="0" xfId="0" applyFont="1" applyAlignment="1">
      <alignment horizontal="left"/>
    </xf>
    <xf numFmtId="0" fontId="37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20" fontId="8" fillId="0" borderId="0" xfId="0" applyNumberFormat="1" applyFont="1" applyAlignment="1">
      <alignment horizontal="left"/>
    </xf>
    <xf numFmtId="1" fontId="36" fillId="0" borderId="2" xfId="0" applyNumberFormat="1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64" fontId="41" fillId="0" borderId="2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5" fontId="13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13" fillId="0" borderId="8" xfId="2" applyNumberFormat="1" applyFont="1" applyFill="1" applyBorder="1" applyAlignment="1" applyProtection="1">
      <alignment horizontal="center" vertical="center" wrapText="1"/>
      <protection locked="0"/>
    </xf>
    <xf numFmtId="165" fontId="13" fillId="0" borderId="9" xfId="2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9" fontId="15" fillId="0" borderId="1" xfId="0" applyNumberFormat="1" applyFont="1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wrapText="1"/>
    </xf>
  </cellXfs>
  <cellStyles count="4">
    <cellStyle name="Excel Built-in Normal" xfId="3"/>
    <cellStyle name="Обычный" xfId="0" builtinId="0"/>
    <cellStyle name="Обычный 2 2" xfId="1"/>
    <cellStyle name="Обычный_Измайлово-200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676275</xdr:colOff>
      <xdr:row>2</xdr:row>
      <xdr:rowOff>9525</xdr:rowOff>
    </xdr:to>
    <xdr:pic>
      <xdr:nvPicPr>
        <xdr:cNvPr id="1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193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2</xdr:row>
      <xdr:rowOff>85725</xdr:rowOff>
    </xdr:from>
    <xdr:to>
      <xdr:col>5</xdr:col>
      <xdr:colOff>123825</xdr:colOff>
      <xdr:row>9</xdr:row>
      <xdr:rowOff>76200</xdr:rowOff>
    </xdr:to>
    <xdr:pic>
      <xdr:nvPicPr>
        <xdr:cNvPr id="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95350"/>
          <a:ext cx="14001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238125</xdr:colOff>
      <xdr:row>1</xdr:row>
      <xdr:rowOff>438150</xdr:rowOff>
    </xdr:from>
    <xdr:to>
      <xdr:col>34</xdr:col>
      <xdr:colOff>419100</xdr:colOff>
      <xdr:row>8</xdr:row>
      <xdr:rowOff>0</xdr:rowOff>
    </xdr:to>
    <xdr:pic>
      <xdr:nvPicPr>
        <xdr:cNvPr id="1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809625"/>
          <a:ext cx="1600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152400</xdr:colOff>
      <xdr:row>0</xdr:row>
      <xdr:rowOff>104775</xdr:rowOff>
    </xdr:from>
    <xdr:to>
      <xdr:col>34</xdr:col>
      <xdr:colOff>419100</xdr:colOff>
      <xdr:row>1</xdr:row>
      <xdr:rowOff>438150</xdr:rowOff>
    </xdr:to>
    <xdr:pic>
      <xdr:nvPicPr>
        <xdr:cNvPr id="17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04775"/>
          <a:ext cx="2276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676275</xdr:colOff>
      <xdr:row>2</xdr:row>
      <xdr:rowOff>9525</xdr:rowOff>
    </xdr:to>
    <xdr:pic>
      <xdr:nvPicPr>
        <xdr:cNvPr id="10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193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2</xdr:row>
      <xdr:rowOff>85725</xdr:rowOff>
    </xdr:from>
    <xdr:to>
      <xdr:col>5</xdr:col>
      <xdr:colOff>123825</xdr:colOff>
      <xdr:row>9</xdr:row>
      <xdr:rowOff>76200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95350"/>
          <a:ext cx="14001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190500</xdr:colOff>
      <xdr:row>1</xdr:row>
      <xdr:rowOff>600075</xdr:rowOff>
    </xdr:from>
    <xdr:to>
      <xdr:col>34</xdr:col>
      <xdr:colOff>419100</xdr:colOff>
      <xdr:row>8</xdr:row>
      <xdr:rowOff>0</xdr:rowOff>
    </xdr:to>
    <xdr:pic>
      <xdr:nvPicPr>
        <xdr:cNvPr id="1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809625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409575</xdr:colOff>
      <xdr:row>0</xdr:row>
      <xdr:rowOff>104775</xdr:rowOff>
    </xdr:from>
    <xdr:to>
      <xdr:col>34</xdr:col>
      <xdr:colOff>419100</xdr:colOff>
      <xdr:row>1</xdr:row>
      <xdr:rowOff>533400</xdr:rowOff>
    </xdr:to>
    <xdr:pic>
      <xdr:nvPicPr>
        <xdr:cNvPr id="13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04775"/>
          <a:ext cx="2438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666750</xdr:colOff>
      <xdr:row>1</xdr:row>
      <xdr:rowOff>542925</xdr:rowOff>
    </xdr:to>
    <xdr:pic>
      <xdr:nvPicPr>
        <xdr:cNvPr id="10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09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</xdr:row>
      <xdr:rowOff>371475</xdr:rowOff>
    </xdr:from>
    <xdr:to>
      <xdr:col>5</xdr:col>
      <xdr:colOff>352425</xdr:colOff>
      <xdr:row>9</xdr:row>
      <xdr:rowOff>85725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2950"/>
          <a:ext cx="14954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371475</xdr:colOff>
      <xdr:row>2</xdr:row>
      <xdr:rowOff>19050</xdr:rowOff>
    </xdr:from>
    <xdr:to>
      <xdr:col>36</xdr:col>
      <xdr:colOff>0</xdr:colOff>
      <xdr:row>9</xdr:row>
      <xdr:rowOff>190500</xdr:rowOff>
    </xdr:to>
    <xdr:pic>
      <xdr:nvPicPr>
        <xdr:cNvPr id="1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0225" y="762000"/>
          <a:ext cx="14287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0</xdr:row>
      <xdr:rowOff>95250</xdr:rowOff>
    </xdr:from>
    <xdr:to>
      <xdr:col>35</xdr:col>
      <xdr:colOff>323850</xdr:colOff>
      <xdr:row>1</xdr:row>
      <xdr:rowOff>561975</xdr:rowOff>
    </xdr:to>
    <xdr:pic>
      <xdr:nvPicPr>
        <xdr:cNvPr id="13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95250"/>
          <a:ext cx="2428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666750</xdr:colOff>
      <xdr:row>1</xdr:row>
      <xdr:rowOff>542925</xdr:rowOff>
    </xdr:to>
    <xdr:pic>
      <xdr:nvPicPr>
        <xdr:cNvPr id="6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09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</xdr:row>
      <xdr:rowOff>371475</xdr:rowOff>
    </xdr:from>
    <xdr:to>
      <xdr:col>5</xdr:col>
      <xdr:colOff>352425</xdr:colOff>
      <xdr:row>9</xdr:row>
      <xdr:rowOff>85725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2950"/>
          <a:ext cx="14954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371475</xdr:colOff>
      <xdr:row>2</xdr:row>
      <xdr:rowOff>19050</xdr:rowOff>
    </xdr:from>
    <xdr:to>
      <xdr:col>36</xdr:col>
      <xdr:colOff>0</xdr:colOff>
      <xdr:row>9</xdr:row>
      <xdr:rowOff>190500</xdr:rowOff>
    </xdr:to>
    <xdr:pic>
      <xdr:nvPicPr>
        <xdr:cNvPr id="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0225" y="762000"/>
          <a:ext cx="14287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0</xdr:row>
      <xdr:rowOff>95250</xdr:rowOff>
    </xdr:from>
    <xdr:to>
      <xdr:col>35</xdr:col>
      <xdr:colOff>323850</xdr:colOff>
      <xdr:row>1</xdr:row>
      <xdr:rowOff>561975</xdr:rowOff>
    </xdr:to>
    <xdr:pic>
      <xdr:nvPicPr>
        <xdr:cNvPr id="9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95250"/>
          <a:ext cx="2428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561975</xdr:colOff>
      <xdr:row>4</xdr:row>
      <xdr:rowOff>104775</xdr:rowOff>
    </xdr:to>
    <xdr:pic>
      <xdr:nvPicPr>
        <xdr:cNvPr id="6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905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133350</xdr:colOff>
      <xdr:row>4</xdr:row>
      <xdr:rowOff>114300</xdr:rowOff>
    </xdr:from>
    <xdr:ext cx="1495425" cy="1790700"/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76300"/>
          <a:ext cx="14954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22</xdr:col>
      <xdr:colOff>371475</xdr:colOff>
      <xdr:row>0</xdr:row>
      <xdr:rowOff>47625</xdr:rowOff>
    </xdr:from>
    <xdr:to>
      <xdr:col>28</xdr:col>
      <xdr:colOff>638175</xdr:colOff>
      <xdr:row>4</xdr:row>
      <xdr:rowOff>104775</xdr:rowOff>
    </xdr:to>
    <xdr:pic>
      <xdr:nvPicPr>
        <xdr:cNvPr id="8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47625"/>
          <a:ext cx="24860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123825</xdr:colOff>
      <xdr:row>4</xdr:row>
      <xdr:rowOff>104775</xdr:rowOff>
    </xdr:from>
    <xdr:to>
      <xdr:col>28</xdr:col>
      <xdr:colOff>762000</xdr:colOff>
      <xdr:row>12</xdr:row>
      <xdr:rowOff>28575</xdr:rowOff>
    </xdr:to>
    <xdr:pic>
      <xdr:nvPicPr>
        <xdr:cNvPr id="9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0" y="866775"/>
          <a:ext cx="11525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5</xdr:col>
      <xdr:colOff>571500</xdr:colOff>
      <xdr:row>1</xdr:row>
      <xdr:rowOff>533400</xdr:rowOff>
    </xdr:to>
    <xdr:pic>
      <xdr:nvPicPr>
        <xdr:cNvPr id="1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9145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</xdr:row>
      <xdr:rowOff>161925</xdr:rowOff>
    </xdr:from>
    <xdr:to>
      <xdr:col>5</xdr:col>
      <xdr:colOff>180975</xdr:colOff>
      <xdr:row>10</xdr:row>
      <xdr:rowOff>47625</xdr:rowOff>
    </xdr:to>
    <xdr:pic>
      <xdr:nvPicPr>
        <xdr:cNvPr id="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0"/>
          <a:ext cx="14954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66675</xdr:colOff>
      <xdr:row>2</xdr:row>
      <xdr:rowOff>0</xdr:rowOff>
    </xdr:from>
    <xdr:to>
      <xdr:col>29</xdr:col>
      <xdr:colOff>0</xdr:colOff>
      <xdr:row>7</xdr:row>
      <xdr:rowOff>180975</xdr:rowOff>
    </xdr:to>
    <xdr:pic>
      <xdr:nvPicPr>
        <xdr:cNvPr id="1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981075"/>
          <a:ext cx="12382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238125</xdr:colOff>
      <xdr:row>0</xdr:row>
      <xdr:rowOff>133350</xdr:rowOff>
    </xdr:from>
    <xdr:to>
      <xdr:col>29</xdr:col>
      <xdr:colOff>314325</xdr:colOff>
      <xdr:row>1</xdr:row>
      <xdr:rowOff>638175</xdr:rowOff>
    </xdr:to>
    <xdr:pic>
      <xdr:nvPicPr>
        <xdr:cNvPr id="18" name="Picture 4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133350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opLeftCell="A16" workbookViewId="0">
      <selection activeCell="F18" sqref="F18"/>
    </sheetView>
  </sheetViews>
  <sheetFormatPr defaultRowHeight="12.75" x14ac:dyDescent="0.2"/>
  <cols>
    <col min="1" max="1" width="4.5703125" style="4" customWidth="1"/>
    <col min="2" max="2" width="5" style="4" customWidth="1"/>
    <col min="3" max="3" width="12.85546875" style="4" hidden="1" customWidth="1"/>
    <col min="4" max="4" width="13.28515625" style="4" hidden="1" customWidth="1"/>
    <col min="5" max="5" width="11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7109375" style="4" customWidth="1"/>
    <col min="17" max="17" width="8.85546875" style="4" customWidth="1"/>
    <col min="18" max="18" width="3.7109375" style="4" customWidth="1"/>
    <col min="19" max="19" width="7.5703125" style="4" customWidth="1"/>
    <col min="20" max="20" width="8.85546875" style="4" customWidth="1"/>
    <col min="21" max="21" width="3.7109375" style="4" customWidth="1"/>
    <col min="22" max="22" width="7" style="4" customWidth="1"/>
    <col min="23" max="23" width="9.42578125" style="4" customWidth="1"/>
    <col min="24" max="24" width="3.85546875" style="4" customWidth="1"/>
    <col min="25" max="25" width="7.7109375" style="4" customWidth="1"/>
    <col min="26" max="26" width="9.42578125" style="4" customWidth="1"/>
    <col min="27" max="27" width="3.85546875" style="4" customWidth="1"/>
    <col min="28" max="28" width="7.85546875" style="4" customWidth="1"/>
    <col min="29" max="29" width="8.85546875" style="4" customWidth="1"/>
    <col min="30" max="30" width="3.7109375" style="4" customWidth="1"/>
    <col min="31" max="32" width="2.85546875" style="4" customWidth="1"/>
    <col min="33" max="33" width="6.28515625" style="4" hidden="1" customWidth="1"/>
    <col min="34" max="34" width="11.85546875" style="4" customWidth="1"/>
    <col min="35" max="35" width="7.42578125" style="4" customWidth="1"/>
    <col min="36" max="36" width="28.28515625" style="11" customWidth="1"/>
    <col min="37" max="37" width="11" style="11" customWidth="1"/>
    <col min="38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7109375" style="4" customWidth="1"/>
    <col min="273" max="273" width="8.85546875" style="4" customWidth="1"/>
    <col min="274" max="274" width="3.7109375" style="4" customWidth="1"/>
    <col min="275" max="275" width="7.5703125" style="4" customWidth="1"/>
    <col min="276" max="276" width="8.85546875" style="4" customWidth="1"/>
    <col min="277" max="277" width="3.7109375" style="4" customWidth="1"/>
    <col min="278" max="278" width="7" style="4" customWidth="1"/>
    <col min="279" max="279" width="9.42578125" style="4" customWidth="1"/>
    <col min="280" max="280" width="3.85546875" style="4" customWidth="1"/>
    <col min="281" max="281" width="7.7109375" style="4" customWidth="1"/>
    <col min="282" max="282" width="9.42578125" style="4" customWidth="1"/>
    <col min="283" max="283" width="3.85546875" style="4" customWidth="1"/>
    <col min="284" max="284" width="7.85546875" style="4" customWidth="1"/>
    <col min="285" max="285" width="8.85546875" style="4" customWidth="1"/>
    <col min="286" max="286" width="3.7109375" style="4" customWidth="1"/>
    <col min="287" max="288" width="2.85546875" style="4" customWidth="1"/>
    <col min="289" max="289" width="0" style="4" hidden="1" customWidth="1"/>
    <col min="290" max="290" width="11.85546875" style="4" customWidth="1"/>
    <col min="291" max="291" width="7.42578125" style="4" customWidth="1"/>
    <col min="292" max="292" width="28.28515625" style="4" customWidth="1"/>
    <col min="293" max="293" width="11" style="4" customWidth="1"/>
    <col min="294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7109375" style="4" customWidth="1"/>
    <col min="529" max="529" width="8.85546875" style="4" customWidth="1"/>
    <col min="530" max="530" width="3.7109375" style="4" customWidth="1"/>
    <col min="531" max="531" width="7.5703125" style="4" customWidth="1"/>
    <col min="532" max="532" width="8.85546875" style="4" customWidth="1"/>
    <col min="533" max="533" width="3.7109375" style="4" customWidth="1"/>
    <col min="534" max="534" width="7" style="4" customWidth="1"/>
    <col min="535" max="535" width="9.42578125" style="4" customWidth="1"/>
    <col min="536" max="536" width="3.85546875" style="4" customWidth="1"/>
    <col min="537" max="537" width="7.7109375" style="4" customWidth="1"/>
    <col min="538" max="538" width="9.42578125" style="4" customWidth="1"/>
    <col min="539" max="539" width="3.85546875" style="4" customWidth="1"/>
    <col min="540" max="540" width="7.85546875" style="4" customWidth="1"/>
    <col min="541" max="541" width="8.85546875" style="4" customWidth="1"/>
    <col min="542" max="542" width="3.7109375" style="4" customWidth="1"/>
    <col min="543" max="544" width="2.85546875" style="4" customWidth="1"/>
    <col min="545" max="545" width="0" style="4" hidden="1" customWidth="1"/>
    <col min="546" max="546" width="11.85546875" style="4" customWidth="1"/>
    <col min="547" max="547" width="7.42578125" style="4" customWidth="1"/>
    <col min="548" max="548" width="28.28515625" style="4" customWidth="1"/>
    <col min="549" max="549" width="11" style="4" customWidth="1"/>
    <col min="550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7109375" style="4" customWidth="1"/>
    <col min="785" max="785" width="8.85546875" style="4" customWidth="1"/>
    <col min="786" max="786" width="3.7109375" style="4" customWidth="1"/>
    <col min="787" max="787" width="7.5703125" style="4" customWidth="1"/>
    <col min="788" max="788" width="8.85546875" style="4" customWidth="1"/>
    <col min="789" max="789" width="3.7109375" style="4" customWidth="1"/>
    <col min="790" max="790" width="7" style="4" customWidth="1"/>
    <col min="791" max="791" width="9.42578125" style="4" customWidth="1"/>
    <col min="792" max="792" width="3.85546875" style="4" customWidth="1"/>
    <col min="793" max="793" width="7.7109375" style="4" customWidth="1"/>
    <col min="794" max="794" width="9.42578125" style="4" customWidth="1"/>
    <col min="795" max="795" width="3.85546875" style="4" customWidth="1"/>
    <col min="796" max="796" width="7.85546875" style="4" customWidth="1"/>
    <col min="797" max="797" width="8.85546875" style="4" customWidth="1"/>
    <col min="798" max="798" width="3.7109375" style="4" customWidth="1"/>
    <col min="799" max="800" width="2.85546875" style="4" customWidth="1"/>
    <col min="801" max="801" width="0" style="4" hidden="1" customWidth="1"/>
    <col min="802" max="802" width="11.85546875" style="4" customWidth="1"/>
    <col min="803" max="803" width="7.42578125" style="4" customWidth="1"/>
    <col min="804" max="804" width="28.28515625" style="4" customWidth="1"/>
    <col min="805" max="805" width="11" style="4" customWidth="1"/>
    <col min="806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7109375" style="4" customWidth="1"/>
    <col min="1041" max="1041" width="8.85546875" style="4" customWidth="1"/>
    <col min="1042" max="1042" width="3.7109375" style="4" customWidth="1"/>
    <col min="1043" max="1043" width="7.5703125" style="4" customWidth="1"/>
    <col min="1044" max="1044" width="8.85546875" style="4" customWidth="1"/>
    <col min="1045" max="1045" width="3.7109375" style="4" customWidth="1"/>
    <col min="1046" max="1046" width="7" style="4" customWidth="1"/>
    <col min="1047" max="1047" width="9.42578125" style="4" customWidth="1"/>
    <col min="1048" max="1048" width="3.85546875" style="4" customWidth="1"/>
    <col min="1049" max="1049" width="7.7109375" style="4" customWidth="1"/>
    <col min="1050" max="1050" width="9.42578125" style="4" customWidth="1"/>
    <col min="1051" max="1051" width="3.85546875" style="4" customWidth="1"/>
    <col min="1052" max="1052" width="7.85546875" style="4" customWidth="1"/>
    <col min="1053" max="1053" width="8.85546875" style="4" customWidth="1"/>
    <col min="1054" max="1054" width="3.7109375" style="4" customWidth="1"/>
    <col min="1055" max="1056" width="2.85546875" style="4" customWidth="1"/>
    <col min="1057" max="1057" width="0" style="4" hidden="1" customWidth="1"/>
    <col min="1058" max="1058" width="11.85546875" style="4" customWidth="1"/>
    <col min="1059" max="1059" width="7.42578125" style="4" customWidth="1"/>
    <col min="1060" max="1060" width="28.28515625" style="4" customWidth="1"/>
    <col min="1061" max="1061" width="11" style="4" customWidth="1"/>
    <col min="1062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7109375" style="4" customWidth="1"/>
    <col min="1297" max="1297" width="8.85546875" style="4" customWidth="1"/>
    <col min="1298" max="1298" width="3.7109375" style="4" customWidth="1"/>
    <col min="1299" max="1299" width="7.5703125" style="4" customWidth="1"/>
    <col min="1300" max="1300" width="8.85546875" style="4" customWidth="1"/>
    <col min="1301" max="1301" width="3.7109375" style="4" customWidth="1"/>
    <col min="1302" max="1302" width="7" style="4" customWidth="1"/>
    <col min="1303" max="1303" width="9.42578125" style="4" customWidth="1"/>
    <col min="1304" max="1304" width="3.85546875" style="4" customWidth="1"/>
    <col min="1305" max="1305" width="7.7109375" style="4" customWidth="1"/>
    <col min="1306" max="1306" width="9.42578125" style="4" customWidth="1"/>
    <col min="1307" max="1307" width="3.85546875" style="4" customWidth="1"/>
    <col min="1308" max="1308" width="7.85546875" style="4" customWidth="1"/>
    <col min="1309" max="1309" width="8.85546875" style="4" customWidth="1"/>
    <col min="1310" max="1310" width="3.7109375" style="4" customWidth="1"/>
    <col min="1311" max="1312" width="2.85546875" style="4" customWidth="1"/>
    <col min="1313" max="1313" width="0" style="4" hidden="1" customWidth="1"/>
    <col min="1314" max="1314" width="11.85546875" style="4" customWidth="1"/>
    <col min="1315" max="1315" width="7.42578125" style="4" customWidth="1"/>
    <col min="1316" max="1316" width="28.28515625" style="4" customWidth="1"/>
    <col min="1317" max="1317" width="11" style="4" customWidth="1"/>
    <col min="1318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7109375" style="4" customWidth="1"/>
    <col min="1553" max="1553" width="8.85546875" style="4" customWidth="1"/>
    <col min="1554" max="1554" width="3.7109375" style="4" customWidth="1"/>
    <col min="1555" max="1555" width="7.5703125" style="4" customWidth="1"/>
    <col min="1556" max="1556" width="8.85546875" style="4" customWidth="1"/>
    <col min="1557" max="1557" width="3.7109375" style="4" customWidth="1"/>
    <col min="1558" max="1558" width="7" style="4" customWidth="1"/>
    <col min="1559" max="1559" width="9.42578125" style="4" customWidth="1"/>
    <col min="1560" max="1560" width="3.85546875" style="4" customWidth="1"/>
    <col min="1561" max="1561" width="7.7109375" style="4" customWidth="1"/>
    <col min="1562" max="1562" width="9.42578125" style="4" customWidth="1"/>
    <col min="1563" max="1563" width="3.85546875" style="4" customWidth="1"/>
    <col min="1564" max="1564" width="7.85546875" style="4" customWidth="1"/>
    <col min="1565" max="1565" width="8.85546875" style="4" customWidth="1"/>
    <col min="1566" max="1566" width="3.7109375" style="4" customWidth="1"/>
    <col min="1567" max="1568" width="2.85546875" style="4" customWidth="1"/>
    <col min="1569" max="1569" width="0" style="4" hidden="1" customWidth="1"/>
    <col min="1570" max="1570" width="11.85546875" style="4" customWidth="1"/>
    <col min="1571" max="1571" width="7.42578125" style="4" customWidth="1"/>
    <col min="1572" max="1572" width="28.28515625" style="4" customWidth="1"/>
    <col min="1573" max="1573" width="11" style="4" customWidth="1"/>
    <col min="1574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7109375" style="4" customWidth="1"/>
    <col min="1809" max="1809" width="8.85546875" style="4" customWidth="1"/>
    <col min="1810" max="1810" width="3.7109375" style="4" customWidth="1"/>
    <col min="1811" max="1811" width="7.5703125" style="4" customWidth="1"/>
    <col min="1812" max="1812" width="8.85546875" style="4" customWidth="1"/>
    <col min="1813" max="1813" width="3.7109375" style="4" customWidth="1"/>
    <col min="1814" max="1814" width="7" style="4" customWidth="1"/>
    <col min="1815" max="1815" width="9.42578125" style="4" customWidth="1"/>
    <col min="1816" max="1816" width="3.85546875" style="4" customWidth="1"/>
    <col min="1817" max="1817" width="7.7109375" style="4" customWidth="1"/>
    <col min="1818" max="1818" width="9.42578125" style="4" customWidth="1"/>
    <col min="1819" max="1819" width="3.85546875" style="4" customWidth="1"/>
    <col min="1820" max="1820" width="7.85546875" style="4" customWidth="1"/>
    <col min="1821" max="1821" width="8.85546875" style="4" customWidth="1"/>
    <col min="1822" max="1822" width="3.7109375" style="4" customWidth="1"/>
    <col min="1823" max="1824" width="2.85546875" style="4" customWidth="1"/>
    <col min="1825" max="1825" width="0" style="4" hidden="1" customWidth="1"/>
    <col min="1826" max="1826" width="11.85546875" style="4" customWidth="1"/>
    <col min="1827" max="1827" width="7.42578125" style="4" customWidth="1"/>
    <col min="1828" max="1828" width="28.28515625" style="4" customWidth="1"/>
    <col min="1829" max="1829" width="11" style="4" customWidth="1"/>
    <col min="1830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7109375" style="4" customWidth="1"/>
    <col min="2065" max="2065" width="8.85546875" style="4" customWidth="1"/>
    <col min="2066" max="2066" width="3.7109375" style="4" customWidth="1"/>
    <col min="2067" max="2067" width="7.5703125" style="4" customWidth="1"/>
    <col min="2068" max="2068" width="8.85546875" style="4" customWidth="1"/>
    <col min="2069" max="2069" width="3.7109375" style="4" customWidth="1"/>
    <col min="2070" max="2070" width="7" style="4" customWidth="1"/>
    <col min="2071" max="2071" width="9.42578125" style="4" customWidth="1"/>
    <col min="2072" max="2072" width="3.85546875" style="4" customWidth="1"/>
    <col min="2073" max="2073" width="7.7109375" style="4" customWidth="1"/>
    <col min="2074" max="2074" width="9.42578125" style="4" customWidth="1"/>
    <col min="2075" max="2075" width="3.85546875" style="4" customWidth="1"/>
    <col min="2076" max="2076" width="7.85546875" style="4" customWidth="1"/>
    <col min="2077" max="2077" width="8.85546875" style="4" customWidth="1"/>
    <col min="2078" max="2078" width="3.7109375" style="4" customWidth="1"/>
    <col min="2079" max="2080" width="2.85546875" style="4" customWidth="1"/>
    <col min="2081" max="2081" width="0" style="4" hidden="1" customWidth="1"/>
    <col min="2082" max="2082" width="11.85546875" style="4" customWidth="1"/>
    <col min="2083" max="2083" width="7.42578125" style="4" customWidth="1"/>
    <col min="2084" max="2084" width="28.28515625" style="4" customWidth="1"/>
    <col min="2085" max="2085" width="11" style="4" customWidth="1"/>
    <col min="2086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7109375" style="4" customWidth="1"/>
    <col min="2321" max="2321" width="8.85546875" style="4" customWidth="1"/>
    <col min="2322" max="2322" width="3.7109375" style="4" customWidth="1"/>
    <col min="2323" max="2323" width="7.5703125" style="4" customWidth="1"/>
    <col min="2324" max="2324" width="8.85546875" style="4" customWidth="1"/>
    <col min="2325" max="2325" width="3.7109375" style="4" customWidth="1"/>
    <col min="2326" max="2326" width="7" style="4" customWidth="1"/>
    <col min="2327" max="2327" width="9.42578125" style="4" customWidth="1"/>
    <col min="2328" max="2328" width="3.85546875" style="4" customWidth="1"/>
    <col min="2329" max="2329" width="7.7109375" style="4" customWidth="1"/>
    <col min="2330" max="2330" width="9.42578125" style="4" customWidth="1"/>
    <col min="2331" max="2331" width="3.85546875" style="4" customWidth="1"/>
    <col min="2332" max="2332" width="7.85546875" style="4" customWidth="1"/>
    <col min="2333" max="2333" width="8.85546875" style="4" customWidth="1"/>
    <col min="2334" max="2334" width="3.7109375" style="4" customWidth="1"/>
    <col min="2335" max="2336" width="2.85546875" style="4" customWidth="1"/>
    <col min="2337" max="2337" width="0" style="4" hidden="1" customWidth="1"/>
    <col min="2338" max="2338" width="11.85546875" style="4" customWidth="1"/>
    <col min="2339" max="2339" width="7.42578125" style="4" customWidth="1"/>
    <col min="2340" max="2340" width="28.28515625" style="4" customWidth="1"/>
    <col min="2341" max="2341" width="11" style="4" customWidth="1"/>
    <col min="2342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7109375" style="4" customWidth="1"/>
    <col min="2577" max="2577" width="8.85546875" style="4" customWidth="1"/>
    <col min="2578" max="2578" width="3.7109375" style="4" customWidth="1"/>
    <col min="2579" max="2579" width="7.5703125" style="4" customWidth="1"/>
    <col min="2580" max="2580" width="8.85546875" style="4" customWidth="1"/>
    <col min="2581" max="2581" width="3.7109375" style="4" customWidth="1"/>
    <col min="2582" max="2582" width="7" style="4" customWidth="1"/>
    <col min="2583" max="2583" width="9.42578125" style="4" customWidth="1"/>
    <col min="2584" max="2584" width="3.85546875" style="4" customWidth="1"/>
    <col min="2585" max="2585" width="7.7109375" style="4" customWidth="1"/>
    <col min="2586" max="2586" width="9.42578125" style="4" customWidth="1"/>
    <col min="2587" max="2587" width="3.85546875" style="4" customWidth="1"/>
    <col min="2588" max="2588" width="7.85546875" style="4" customWidth="1"/>
    <col min="2589" max="2589" width="8.85546875" style="4" customWidth="1"/>
    <col min="2590" max="2590" width="3.7109375" style="4" customWidth="1"/>
    <col min="2591" max="2592" width="2.85546875" style="4" customWidth="1"/>
    <col min="2593" max="2593" width="0" style="4" hidden="1" customWidth="1"/>
    <col min="2594" max="2594" width="11.85546875" style="4" customWidth="1"/>
    <col min="2595" max="2595" width="7.42578125" style="4" customWidth="1"/>
    <col min="2596" max="2596" width="28.28515625" style="4" customWidth="1"/>
    <col min="2597" max="2597" width="11" style="4" customWidth="1"/>
    <col min="2598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7109375" style="4" customWidth="1"/>
    <col min="2833" max="2833" width="8.85546875" style="4" customWidth="1"/>
    <col min="2834" max="2834" width="3.7109375" style="4" customWidth="1"/>
    <col min="2835" max="2835" width="7.5703125" style="4" customWidth="1"/>
    <col min="2836" max="2836" width="8.85546875" style="4" customWidth="1"/>
    <col min="2837" max="2837" width="3.7109375" style="4" customWidth="1"/>
    <col min="2838" max="2838" width="7" style="4" customWidth="1"/>
    <col min="2839" max="2839" width="9.42578125" style="4" customWidth="1"/>
    <col min="2840" max="2840" width="3.85546875" style="4" customWidth="1"/>
    <col min="2841" max="2841" width="7.7109375" style="4" customWidth="1"/>
    <col min="2842" max="2842" width="9.42578125" style="4" customWidth="1"/>
    <col min="2843" max="2843" width="3.85546875" style="4" customWidth="1"/>
    <col min="2844" max="2844" width="7.85546875" style="4" customWidth="1"/>
    <col min="2845" max="2845" width="8.85546875" style="4" customWidth="1"/>
    <col min="2846" max="2846" width="3.7109375" style="4" customWidth="1"/>
    <col min="2847" max="2848" width="2.85546875" style="4" customWidth="1"/>
    <col min="2849" max="2849" width="0" style="4" hidden="1" customWidth="1"/>
    <col min="2850" max="2850" width="11.85546875" style="4" customWidth="1"/>
    <col min="2851" max="2851" width="7.42578125" style="4" customWidth="1"/>
    <col min="2852" max="2852" width="28.28515625" style="4" customWidth="1"/>
    <col min="2853" max="2853" width="11" style="4" customWidth="1"/>
    <col min="2854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7109375" style="4" customWidth="1"/>
    <col min="3089" max="3089" width="8.85546875" style="4" customWidth="1"/>
    <col min="3090" max="3090" width="3.7109375" style="4" customWidth="1"/>
    <col min="3091" max="3091" width="7.5703125" style="4" customWidth="1"/>
    <col min="3092" max="3092" width="8.85546875" style="4" customWidth="1"/>
    <col min="3093" max="3093" width="3.7109375" style="4" customWidth="1"/>
    <col min="3094" max="3094" width="7" style="4" customWidth="1"/>
    <col min="3095" max="3095" width="9.42578125" style="4" customWidth="1"/>
    <col min="3096" max="3096" width="3.85546875" style="4" customWidth="1"/>
    <col min="3097" max="3097" width="7.7109375" style="4" customWidth="1"/>
    <col min="3098" max="3098" width="9.42578125" style="4" customWidth="1"/>
    <col min="3099" max="3099" width="3.85546875" style="4" customWidth="1"/>
    <col min="3100" max="3100" width="7.85546875" style="4" customWidth="1"/>
    <col min="3101" max="3101" width="8.85546875" style="4" customWidth="1"/>
    <col min="3102" max="3102" width="3.7109375" style="4" customWidth="1"/>
    <col min="3103" max="3104" width="2.85546875" style="4" customWidth="1"/>
    <col min="3105" max="3105" width="0" style="4" hidden="1" customWidth="1"/>
    <col min="3106" max="3106" width="11.85546875" style="4" customWidth="1"/>
    <col min="3107" max="3107" width="7.42578125" style="4" customWidth="1"/>
    <col min="3108" max="3108" width="28.28515625" style="4" customWidth="1"/>
    <col min="3109" max="3109" width="11" style="4" customWidth="1"/>
    <col min="3110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7109375" style="4" customWidth="1"/>
    <col min="3345" max="3345" width="8.85546875" style="4" customWidth="1"/>
    <col min="3346" max="3346" width="3.7109375" style="4" customWidth="1"/>
    <col min="3347" max="3347" width="7.5703125" style="4" customWidth="1"/>
    <col min="3348" max="3348" width="8.85546875" style="4" customWidth="1"/>
    <col min="3349" max="3349" width="3.7109375" style="4" customWidth="1"/>
    <col min="3350" max="3350" width="7" style="4" customWidth="1"/>
    <col min="3351" max="3351" width="9.42578125" style="4" customWidth="1"/>
    <col min="3352" max="3352" width="3.85546875" style="4" customWidth="1"/>
    <col min="3353" max="3353" width="7.7109375" style="4" customWidth="1"/>
    <col min="3354" max="3354" width="9.42578125" style="4" customWidth="1"/>
    <col min="3355" max="3355" width="3.85546875" style="4" customWidth="1"/>
    <col min="3356" max="3356" width="7.85546875" style="4" customWidth="1"/>
    <col min="3357" max="3357" width="8.85546875" style="4" customWidth="1"/>
    <col min="3358" max="3358" width="3.7109375" style="4" customWidth="1"/>
    <col min="3359" max="3360" width="2.85546875" style="4" customWidth="1"/>
    <col min="3361" max="3361" width="0" style="4" hidden="1" customWidth="1"/>
    <col min="3362" max="3362" width="11.85546875" style="4" customWidth="1"/>
    <col min="3363" max="3363" width="7.42578125" style="4" customWidth="1"/>
    <col min="3364" max="3364" width="28.28515625" style="4" customWidth="1"/>
    <col min="3365" max="3365" width="11" style="4" customWidth="1"/>
    <col min="3366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7109375" style="4" customWidth="1"/>
    <col min="3601" max="3601" width="8.85546875" style="4" customWidth="1"/>
    <col min="3602" max="3602" width="3.7109375" style="4" customWidth="1"/>
    <col min="3603" max="3603" width="7.5703125" style="4" customWidth="1"/>
    <col min="3604" max="3604" width="8.85546875" style="4" customWidth="1"/>
    <col min="3605" max="3605" width="3.7109375" style="4" customWidth="1"/>
    <col min="3606" max="3606" width="7" style="4" customWidth="1"/>
    <col min="3607" max="3607" width="9.42578125" style="4" customWidth="1"/>
    <col min="3608" max="3608" width="3.85546875" style="4" customWidth="1"/>
    <col min="3609" max="3609" width="7.7109375" style="4" customWidth="1"/>
    <col min="3610" max="3610" width="9.42578125" style="4" customWidth="1"/>
    <col min="3611" max="3611" width="3.85546875" style="4" customWidth="1"/>
    <col min="3612" max="3612" width="7.85546875" style="4" customWidth="1"/>
    <col min="3613" max="3613" width="8.85546875" style="4" customWidth="1"/>
    <col min="3614" max="3614" width="3.7109375" style="4" customWidth="1"/>
    <col min="3615" max="3616" width="2.85546875" style="4" customWidth="1"/>
    <col min="3617" max="3617" width="0" style="4" hidden="1" customWidth="1"/>
    <col min="3618" max="3618" width="11.85546875" style="4" customWidth="1"/>
    <col min="3619" max="3619" width="7.42578125" style="4" customWidth="1"/>
    <col min="3620" max="3620" width="28.28515625" style="4" customWidth="1"/>
    <col min="3621" max="3621" width="11" style="4" customWidth="1"/>
    <col min="3622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7109375" style="4" customWidth="1"/>
    <col min="3857" max="3857" width="8.85546875" style="4" customWidth="1"/>
    <col min="3858" max="3858" width="3.7109375" style="4" customWidth="1"/>
    <col min="3859" max="3859" width="7.5703125" style="4" customWidth="1"/>
    <col min="3860" max="3860" width="8.85546875" style="4" customWidth="1"/>
    <col min="3861" max="3861" width="3.7109375" style="4" customWidth="1"/>
    <col min="3862" max="3862" width="7" style="4" customWidth="1"/>
    <col min="3863" max="3863" width="9.42578125" style="4" customWidth="1"/>
    <col min="3864" max="3864" width="3.85546875" style="4" customWidth="1"/>
    <col min="3865" max="3865" width="7.7109375" style="4" customWidth="1"/>
    <col min="3866" max="3866" width="9.42578125" style="4" customWidth="1"/>
    <col min="3867" max="3867" width="3.85546875" style="4" customWidth="1"/>
    <col min="3868" max="3868" width="7.85546875" style="4" customWidth="1"/>
    <col min="3869" max="3869" width="8.85546875" style="4" customWidth="1"/>
    <col min="3870" max="3870" width="3.7109375" style="4" customWidth="1"/>
    <col min="3871" max="3872" width="2.85546875" style="4" customWidth="1"/>
    <col min="3873" max="3873" width="0" style="4" hidden="1" customWidth="1"/>
    <col min="3874" max="3874" width="11.85546875" style="4" customWidth="1"/>
    <col min="3875" max="3875" width="7.42578125" style="4" customWidth="1"/>
    <col min="3876" max="3876" width="28.28515625" style="4" customWidth="1"/>
    <col min="3877" max="3877" width="11" style="4" customWidth="1"/>
    <col min="3878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7109375" style="4" customWidth="1"/>
    <col min="4113" max="4113" width="8.85546875" style="4" customWidth="1"/>
    <col min="4114" max="4114" width="3.7109375" style="4" customWidth="1"/>
    <col min="4115" max="4115" width="7.5703125" style="4" customWidth="1"/>
    <col min="4116" max="4116" width="8.85546875" style="4" customWidth="1"/>
    <col min="4117" max="4117" width="3.7109375" style="4" customWidth="1"/>
    <col min="4118" max="4118" width="7" style="4" customWidth="1"/>
    <col min="4119" max="4119" width="9.42578125" style="4" customWidth="1"/>
    <col min="4120" max="4120" width="3.85546875" style="4" customWidth="1"/>
    <col min="4121" max="4121" width="7.7109375" style="4" customWidth="1"/>
    <col min="4122" max="4122" width="9.42578125" style="4" customWidth="1"/>
    <col min="4123" max="4123" width="3.85546875" style="4" customWidth="1"/>
    <col min="4124" max="4124" width="7.85546875" style="4" customWidth="1"/>
    <col min="4125" max="4125" width="8.85546875" style="4" customWidth="1"/>
    <col min="4126" max="4126" width="3.7109375" style="4" customWidth="1"/>
    <col min="4127" max="4128" width="2.85546875" style="4" customWidth="1"/>
    <col min="4129" max="4129" width="0" style="4" hidden="1" customWidth="1"/>
    <col min="4130" max="4130" width="11.85546875" style="4" customWidth="1"/>
    <col min="4131" max="4131" width="7.42578125" style="4" customWidth="1"/>
    <col min="4132" max="4132" width="28.28515625" style="4" customWidth="1"/>
    <col min="4133" max="4133" width="11" style="4" customWidth="1"/>
    <col min="4134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7109375" style="4" customWidth="1"/>
    <col min="4369" max="4369" width="8.85546875" style="4" customWidth="1"/>
    <col min="4370" max="4370" width="3.7109375" style="4" customWidth="1"/>
    <col min="4371" max="4371" width="7.5703125" style="4" customWidth="1"/>
    <col min="4372" max="4372" width="8.85546875" style="4" customWidth="1"/>
    <col min="4373" max="4373" width="3.7109375" style="4" customWidth="1"/>
    <col min="4374" max="4374" width="7" style="4" customWidth="1"/>
    <col min="4375" max="4375" width="9.42578125" style="4" customWidth="1"/>
    <col min="4376" max="4376" width="3.85546875" style="4" customWidth="1"/>
    <col min="4377" max="4377" width="7.7109375" style="4" customWidth="1"/>
    <col min="4378" max="4378" width="9.42578125" style="4" customWidth="1"/>
    <col min="4379" max="4379" width="3.85546875" style="4" customWidth="1"/>
    <col min="4380" max="4380" width="7.85546875" style="4" customWidth="1"/>
    <col min="4381" max="4381" width="8.85546875" style="4" customWidth="1"/>
    <col min="4382" max="4382" width="3.7109375" style="4" customWidth="1"/>
    <col min="4383" max="4384" width="2.85546875" style="4" customWidth="1"/>
    <col min="4385" max="4385" width="0" style="4" hidden="1" customWidth="1"/>
    <col min="4386" max="4386" width="11.85546875" style="4" customWidth="1"/>
    <col min="4387" max="4387" width="7.42578125" style="4" customWidth="1"/>
    <col min="4388" max="4388" width="28.28515625" style="4" customWidth="1"/>
    <col min="4389" max="4389" width="11" style="4" customWidth="1"/>
    <col min="4390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7109375" style="4" customWidth="1"/>
    <col min="4625" max="4625" width="8.85546875" style="4" customWidth="1"/>
    <col min="4626" max="4626" width="3.7109375" style="4" customWidth="1"/>
    <col min="4627" max="4627" width="7.5703125" style="4" customWidth="1"/>
    <col min="4628" max="4628" width="8.85546875" style="4" customWidth="1"/>
    <col min="4629" max="4629" width="3.7109375" style="4" customWidth="1"/>
    <col min="4630" max="4630" width="7" style="4" customWidth="1"/>
    <col min="4631" max="4631" width="9.42578125" style="4" customWidth="1"/>
    <col min="4632" max="4632" width="3.85546875" style="4" customWidth="1"/>
    <col min="4633" max="4633" width="7.7109375" style="4" customWidth="1"/>
    <col min="4634" max="4634" width="9.42578125" style="4" customWidth="1"/>
    <col min="4635" max="4635" width="3.85546875" style="4" customWidth="1"/>
    <col min="4636" max="4636" width="7.85546875" style="4" customWidth="1"/>
    <col min="4637" max="4637" width="8.85546875" style="4" customWidth="1"/>
    <col min="4638" max="4638" width="3.7109375" style="4" customWidth="1"/>
    <col min="4639" max="4640" width="2.85546875" style="4" customWidth="1"/>
    <col min="4641" max="4641" width="0" style="4" hidden="1" customWidth="1"/>
    <col min="4642" max="4642" width="11.85546875" style="4" customWidth="1"/>
    <col min="4643" max="4643" width="7.42578125" style="4" customWidth="1"/>
    <col min="4644" max="4644" width="28.28515625" style="4" customWidth="1"/>
    <col min="4645" max="4645" width="11" style="4" customWidth="1"/>
    <col min="4646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7109375" style="4" customWidth="1"/>
    <col min="4881" max="4881" width="8.85546875" style="4" customWidth="1"/>
    <col min="4882" max="4882" width="3.7109375" style="4" customWidth="1"/>
    <col min="4883" max="4883" width="7.5703125" style="4" customWidth="1"/>
    <col min="4884" max="4884" width="8.85546875" style="4" customWidth="1"/>
    <col min="4885" max="4885" width="3.7109375" style="4" customWidth="1"/>
    <col min="4886" max="4886" width="7" style="4" customWidth="1"/>
    <col min="4887" max="4887" width="9.42578125" style="4" customWidth="1"/>
    <col min="4888" max="4888" width="3.85546875" style="4" customWidth="1"/>
    <col min="4889" max="4889" width="7.7109375" style="4" customWidth="1"/>
    <col min="4890" max="4890" width="9.42578125" style="4" customWidth="1"/>
    <col min="4891" max="4891" width="3.85546875" style="4" customWidth="1"/>
    <col min="4892" max="4892" width="7.85546875" style="4" customWidth="1"/>
    <col min="4893" max="4893" width="8.85546875" style="4" customWidth="1"/>
    <col min="4894" max="4894" width="3.7109375" style="4" customWidth="1"/>
    <col min="4895" max="4896" width="2.85546875" style="4" customWidth="1"/>
    <col min="4897" max="4897" width="0" style="4" hidden="1" customWidth="1"/>
    <col min="4898" max="4898" width="11.85546875" style="4" customWidth="1"/>
    <col min="4899" max="4899" width="7.42578125" style="4" customWidth="1"/>
    <col min="4900" max="4900" width="28.28515625" style="4" customWidth="1"/>
    <col min="4901" max="4901" width="11" style="4" customWidth="1"/>
    <col min="4902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7109375" style="4" customWidth="1"/>
    <col min="5137" max="5137" width="8.85546875" style="4" customWidth="1"/>
    <col min="5138" max="5138" width="3.7109375" style="4" customWidth="1"/>
    <col min="5139" max="5139" width="7.5703125" style="4" customWidth="1"/>
    <col min="5140" max="5140" width="8.85546875" style="4" customWidth="1"/>
    <col min="5141" max="5141" width="3.7109375" style="4" customWidth="1"/>
    <col min="5142" max="5142" width="7" style="4" customWidth="1"/>
    <col min="5143" max="5143" width="9.42578125" style="4" customWidth="1"/>
    <col min="5144" max="5144" width="3.85546875" style="4" customWidth="1"/>
    <col min="5145" max="5145" width="7.7109375" style="4" customWidth="1"/>
    <col min="5146" max="5146" width="9.42578125" style="4" customWidth="1"/>
    <col min="5147" max="5147" width="3.85546875" style="4" customWidth="1"/>
    <col min="5148" max="5148" width="7.85546875" style="4" customWidth="1"/>
    <col min="5149" max="5149" width="8.85546875" style="4" customWidth="1"/>
    <col min="5150" max="5150" width="3.7109375" style="4" customWidth="1"/>
    <col min="5151" max="5152" width="2.85546875" style="4" customWidth="1"/>
    <col min="5153" max="5153" width="0" style="4" hidden="1" customWidth="1"/>
    <col min="5154" max="5154" width="11.85546875" style="4" customWidth="1"/>
    <col min="5155" max="5155" width="7.42578125" style="4" customWidth="1"/>
    <col min="5156" max="5156" width="28.28515625" style="4" customWidth="1"/>
    <col min="5157" max="5157" width="11" style="4" customWidth="1"/>
    <col min="5158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7109375" style="4" customWidth="1"/>
    <col min="5393" max="5393" width="8.85546875" style="4" customWidth="1"/>
    <col min="5394" max="5394" width="3.7109375" style="4" customWidth="1"/>
    <col min="5395" max="5395" width="7.5703125" style="4" customWidth="1"/>
    <col min="5396" max="5396" width="8.85546875" style="4" customWidth="1"/>
    <col min="5397" max="5397" width="3.7109375" style="4" customWidth="1"/>
    <col min="5398" max="5398" width="7" style="4" customWidth="1"/>
    <col min="5399" max="5399" width="9.42578125" style="4" customWidth="1"/>
    <col min="5400" max="5400" width="3.85546875" style="4" customWidth="1"/>
    <col min="5401" max="5401" width="7.7109375" style="4" customWidth="1"/>
    <col min="5402" max="5402" width="9.42578125" style="4" customWidth="1"/>
    <col min="5403" max="5403" width="3.85546875" style="4" customWidth="1"/>
    <col min="5404" max="5404" width="7.85546875" style="4" customWidth="1"/>
    <col min="5405" max="5405" width="8.85546875" style="4" customWidth="1"/>
    <col min="5406" max="5406" width="3.7109375" style="4" customWidth="1"/>
    <col min="5407" max="5408" width="2.85546875" style="4" customWidth="1"/>
    <col min="5409" max="5409" width="0" style="4" hidden="1" customWidth="1"/>
    <col min="5410" max="5410" width="11.85546875" style="4" customWidth="1"/>
    <col min="5411" max="5411" width="7.42578125" style="4" customWidth="1"/>
    <col min="5412" max="5412" width="28.28515625" style="4" customWidth="1"/>
    <col min="5413" max="5413" width="11" style="4" customWidth="1"/>
    <col min="5414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7109375" style="4" customWidth="1"/>
    <col min="5649" max="5649" width="8.85546875" style="4" customWidth="1"/>
    <col min="5650" max="5650" width="3.7109375" style="4" customWidth="1"/>
    <col min="5651" max="5651" width="7.5703125" style="4" customWidth="1"/>
    <col min="5652" max="5652" width="8.85546875" style="4" customWidth="1"/>
    <col min="5653" max="5653" width="3.7109375" style="4" customWidth="1"/>
    <col min="5654" max="5654" width="7" style="4" customWidth="1"/>
    <col min="5655" max="5655" width="9.42578125" style="4" customWidth="1"/>
    <col min="5656" max="5656" width="3.85546875" style="4" customWidth="1"/>
    <col min="5657" max="5657" width="7.7109375" style="4" customWidth="1"/>
    <col min="5658" max="5658" width="9.42578125" style="4" customWidth="1"/>
    <col min="5659" max="5659" width="3.85546875" style="4" customWidth="1"/>
    <col min="5660" max="5660" width="7.85546875" style="4" customWidth="1"/>
    <col min="5661" max="5661" width="8.85546875" style="4" customWidth="1"/>
    <col min="5662" max="5662" width="3.7109375" style="4" customWidth="1"/>
    <col min="5663" max="5664" width="2.85546875" style="4" customWidth="1"/>
    <col min="5665" max="5665" width="0" style="4" hidden="1" customWidth="1"/>
    <col min="5666" max="5666" width="11.85546875" style="4" customWidth="1"/>
    <col min="5667" max="5667" width="7.42578125" style="4" customWidth="1"/>
    <col min="5668" max="5668" width="28.28515625" style="4" customWidth="1"/>
    <col min="5669" max="5669" width="11" style="4" customWidth="1"/>
    <col min="5670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7109375" style="4" customWidth="1"/>
    <col min="5905" max="5905" width="8.85546875" style="4" customWidth="1"/>
    <col min="5906" max="5906" width="3.7109375" style="4" customWidth="1"/>
    <col min="5907" max="5907" width="7.5703125" style="4" customWidth="1"/>
    <col min="5908" max="5908" width="8.85546875" style="4" customWidth="1"/>
    <col min="5909" max="5909" width="3.7109375" style="4" customWidth="1"/>
    <col min="5910" max="5910" width="7" style="4" customWidth="1"/>
    <col min="5911" max="5911" width="9.42578125" style="4" customWidth="1"/>
    <col min="5912" max="5912" width="3.85546875" style="4" customWidth="1"/>
    <col min="5913" max="5913" width="7.7109375" style="4" customWidth="1"/>
    <col min="5914" max="5914" width="9.42578125" style="4" customWidth="1"/>
    <col min="5915" max="5915" width="3.85546875" style="4" customWidth="1"/>
    <col min="5916" max="5916" width="7.85546875" style="4" customWidth="1"/>
    <col min="5917" max="5917" width="8.85546875" style="4" customWidth="1"/>
    <col min="5918" max="5918" width="3.7109375" style="4" customWidth="1"/>
    <col min="5919" max="5920" width="2.85546875" style="4" customWidth="1"/>
    <col min="5921" max="5921" width="0" style="4" hidden="1" customWidth="1"/>
    <col min="5922" max="5922" width="11.85546875" style="4" customWidth="1"/>
    <col min="5923" max="5923" width="7.42578125" style="4" customWidth="1"/>
    <col min="5924" max="5924" width="28.28515625" style="4" customWidth="1"/>
    <col min="5925" max="5925" width="11" style="4" customWidth="1"/>
    <col min="5926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7109375" style="4" customWidth="1"/>
    <col min="6161" max="6161" width="8.85546875" style="4" customWidth="1"/>
    <col min="6162" max="6162" width="3.7109375" style="4" customWidth="1"/>
    <col min="6163" max="6163" width="7.5703125" style="4" customWidth="1"/>
    <col min="6164" max="6164" width="8.85546875" style="4" customWidth="1"/>
    <col min="6165" max="6165" width="3.7109375" style="4" customWidth="1"/>
    <col min="6166" max="6166" width="7" style="4" customWidth="1"/>
    <col min="6167" max="6167" width="9.42578125" style="4" customWidth="1"/>
    <col min="6168" max="6168" width="3.85546875" style="4" customWidth="1"/>
    <col min="6169" max="6169" width="7.7109375" style="4" customWidth="1"/>
    <col min="6170" max="6170" width="9.42578125" style="4" customWidth="1"/>
    <col min="6171" max="6171" width="3.85546875" style="4" customWidth="1"/>
    <col min="6172" max="6172" width="7.85546875" style="4" customWidth="1"/>
    <col min="6173" max="6173" width="8.85546875" style="4" customWidth="1"/>
    <col min="6174" max="6174" width="3.7109375" style="4" customWidth="1"/>
    <col min="6175" max="6176" width="2.85546875" style="4" customWidth="1"/>
    <col min="6177" max="6177" width="0" style="4" hidden="1" customWidth="1"/>
    <col min="6178" max="6178" width="11.85546875" style="4" customWidth="1"/>
    <col min="6179" max="6179" width="7.42578125" style="4" customWidth="1"/>
    <col min="6180" max="6180" width="28.28515625" style="4" customWidth="1"/>
    <col min="6181" max="6181" width="11" style="4" customWidth="1"/>
    <col min="6182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7109375" style="4" customWidth="1"/>
    <col min="6417" max="6417" width="8.85546875" style="4" customWidth="1"/>
    <col min="6418" max="6418" width="3.7109375" style="4" customWidth="1"/>
    <col min="6419" max="6419" width="7.5703125" style="4" customWidth="1"/>
    <col min="6420" max="6420" width="8.85546875" style="4" customWidth="1"/>
    <col min="6421" max="6421" width="3.7109375" style="4" customWidth="1"/>
    <col min="6422" max="6422" width="7" style="4" customWidth="1"/>
    <col min="6423" max="6423" width="9.42578125" style="4" customWidth="1"/>
    <col min="6424" max="6424" width="3.85546875" style="4" customWidth="1"/>
    <col min="6425" max="6425" width="7.7109375" style="4" customWidth="1"/>
    <col min="6426" max="6426" width="9.42578125" style="4" customWidth="1"/>
    <col min="6427" max="6427" width="3.85546875" style="4" customWidth="1"/>
    <col min="6428" max="6428" width="7.85546875" style="4" customWidth="1"/>
    <col min="6429" max="6429" width="8.85546875" style="4" customWidth="1"/>
    <col min="6430" max="6430" width="3.7109375" style="4" customWidth="1"/>
    <col min="6431" max="6432" width="2.85546875" style="4" customWidth="1"/>
    <col min="6433" max="6433" width="0" style="4" hidden="1" customWidth="1"/>
    <col min="6434" max="6434" width="11.85546875" style="4" customWidth="1"/>
    <col min="6435" max="6435" width="7.42578125" style="4" customWidth="1"/>
    <col min="6436" max="6436" width="28.28515625" style="4" customWidth="1"/>
    <col min="6437" max="6437" width="11" style="4" customWidth="1"/>
    <col min="6438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7109375" style="4" customWidth="1"/>
    <col min="6673" max="6673" width="8.85546875" style="4" customWidth="1"/>
    <col min="6674" max="6674" width="3.7109375" style="4" customWidth="1"/>
    <col min="6675" max="6675" width="7.5703125" style="4" customWidth="1"/>
    <col min="6676" max="6676" width="8.85546875" style="4" customWidth="1"/>
    <col min="6677" max="6677" width="3.7109375" style="4" customWidth="1"/>
    <col min="6678" max="6678" width="7" style="4" customWidth="1"/>
    <col min="6679" max="6679" width="9.42578125" style="4" customWidth="1"/>
    <col min="6680" max="6680" width="3.85546875" style="4" customWidth="1"/>
    <col min="6681" max="6681" width="7.7109375" style="4" customWidth="1"/>
    <col min="6682" max="6682" width="9.42578125" style="4" customWidth="1"/>
    <col min="6683" max="6683" width="3.85546875" style="4" customWidth="1"/>
    <col min="6684" max="6684" width="7.85546875" style="4" customWidth="1"/>
    <col min="6685" max="6685" width="8.85546875" style="4" customWidth="1"/>
    <col min="6686" max="6686" width="3.7109375" style="4" customWidth="1"/>
    <col min="6687" max="6688" width="2.85546875" style="4" customWidth="1"/>
    <col min="6689" max="6689" width="0" style="4" hidden="1" customWidth="1"/>
    <col min="6690" max="6690" width="11.85546875" style="4" customWidth="1"/>
    <col min="6691" max="6691" width="7.42578125" style="4" customWidth="1"/>
    <col min="6692" max="6692" width="28.28515625" style="4" customWidth="1"/>
    <col min="6693" max="6693" width="11" style="4" customWidth="1"/>
    <col min="6694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7109375" style="4" customWidth="1"/>
    <col min="6929" max="6929" width="8.85546875" style="4" customWidth="1"/>
    <col min="6930" max="6930" width="3.7109375" style="4" customWidth="1"/>
    <col min="6931" max="6931" width="7.5703125" style="4" customWidth="1"/>
    <col min="6932" max="6932" width="8.85546875" style="4" customWidth="1"/>
    <col min="6933" max="6933" width="3.7109375" style="4" customWidth="1"/>
    <col min="6934" max="6934" width="7" style="4" customWidth="1"/>
    <col min="6935" max="6935" width="9.42578125" style="4" customWidth="1"/>
    <col min="6936" max="6936" width="3.85546875" style="4" customWidth="1"/>
    <col min="6937" max="6937" width="7.7109375" style="4" customWidth="1"/>
    <col min="6938" max="6938" width="9.42578125" style="4" customWidth="1"/>
    <col min="6939" max="6939" width="3.85546875" style="4" customWidth="1"/>
    <col min="6940" max="6940" width="7.85546875" style="4" customWidth="1"/>
    <col min="6941" max="6941" width="8.85546875" style="4" customWidth="1"/>
    <col min="6942" max="6942" width="3.7109375" style="4" customWidth="1"/>
    <col min="6943" max="6944" width="2.85546875" style="4" customWidth="1"/>
    <col min="6945" max="6945" width="0" style="4" hidden="1" customWidth="1"/>
    <col min="6946" max="6946" width="11.85546875" style="4" customWidth="1"/>
    <col min="6947" max="6947" width="7.42578125" style="4" customWidth="1"/>
    <col min="6948" max="6948" width="28.28515625" style="4" customWidth="1"/>
    <col min="6949" max="6949" width="11" style="4" customWidth="1"/>
    <col min="6950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7109375" style="4" customWidth="1"/>
    <col min="7185" max="7185" width="8.85546875" style="4" customWidth="1"/>
    <col min="7186" max="7186" width="3.7109375" style="4" customWidth="1"/>
    <col min="7187" max="7187" width="7.5703125" style="4" customWidth="1"/>
    <col min="7188" max="7188" width="8.85546875" style="4" customWidth="1"/>
    <col min="7189" max="7189" width="3.7109375" style="4" customWidth="1"/>
    <col min="7190" max="7190" width="7" style="4" customWidth="1"/>
    <col min="7191" max="7191" width="9.42578125" style="4" customWidth="1"/>
    <col min="7192" max="7192" width="3.85546875" style="4" customWidth="1"/>
    <col min="7193" max="7193" width="7.7109375" style="4" customWidth="1"/>
    <col min="7194" max="7194" width="9.42578125" style="4" customWidth="1"/>
    <col min="7195" max="7195" width="3.85546875" style="4" customWidth="1"/>
    <col min="7196" max="7196" width="7.85546875" style="4" customWidth="1"/>
    <col min="7197" max="7197" width="8.85546875" style="4" customWidth="1"/>
    <col min="7198" max="7198" width="3.7109375" style="4" customWidth="1"/>
    <col min="7199" max="7200" width="2.85546875" style="4" customWidth="1"/>
    <col min="7201" max="7201" width="0" style="4" hidden="1" customWidth="1"/>
    <col min="7202" max="7202" width="11.85546875" style="4" customWidth="1"/>
    <col min="7203" max="7203" width="7.42578125" style="4" customWidth="1"/>
    <col min="7204" max="7204" width="28.28515625" style="4" customWidth="1"/>
    <col min="7205" max="7205" width="11" style="4" customWidth="1"/>
    <col min="7206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7109375" style="4" customWidth="1"/>
    <col min="7441" max="7441" width="8.85546875" style="4" customWidth="1"/>
    <col min="7442" max="7442" width="3.7109375" style="4" customWidth="1"/>
    <col min="7443" max="7443" width="7.5703125" style="4" customWidth="1"/>
    <col min="7444" max="7444" width="8.85546875" style="4" customWidth="1"/>
    <col min="7445" max="7445" width="3.7109375" style="4" customWidth="1"/>
    <col min="7446" max="7446" width="7" style="4" customWidth="1"/>
    <col min="7447" max="7447" width="9.42578125" style="4" customWidth="1"/>
    <col min="7448" max="7448" width="3.85546875" style="4" customWidth="1"/>
    <col min="7449" max="7449" width="7.7109375" style="4" customWidth="1"/>
    <col min="7450" max="7450" width="9.42578125" style="4" customWidth="1"/>
    <col min="7451" max="7451" width="3.85546875" style="4" customWidth="1"/>
    <col min="7452" max="7452" width="7.85546875" style="4" customWidth="1"/>
    <col min="7453" max="7453" width="8.85546875" style="4" customWidth="1"/>
    <col min="7454" max="7454" width="3.7109375" style="4" customWidth="1"/>
    <col min="7455" max="7456" width="2.85546875" style="4" customWidth="1"/>
    <col min="7457" max="7457" width="0" style="4" hidden="1" customWidth="1"/>
    <col min="7458" max="7458" width="11.85546875" style="4" customWidth="1"/>
    <col min="7459" max="7459" width="7.42578125" style="4" customWidth="1"/>
    <col min="7460" max="7460" width="28.28515625" style="4" customWidth="1"/>
    <col min="7461" max="7461" width="11" style="4" customWidth="1"/>
    <col min="7462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7109375" style="4" customWidth="1"/>
    <col min="7697" max="7697" width="8.85546875" style="4" customWidth="1"/>
    <col min="7698" max="7698" width="3.7109375" style="4" customWidth="1"/>
    <col min="7699" max="7699" width="7.5703125" style="4" customWidth="1"/>
    <col min="7700" max="7700" width="8.85546875" style="4" customWidth="1"/>
    <col min="7701" max="7701" width="3.7109375" style="4" customWidth="1"/>
    <col min="7702" max="7702" width="7" style="4" customWidth="1"/>
    <col min="7703" max="7703" width="9.42578125" style="4" customWidth="1"/>
    <col min="7704" max="7704" width="3.85546875" style="4" customWidth="1"/>
    <col min="7705" max="7705" width="7.7109375" style="4" customWidth="1"/>
    <col min="7706" max="7706" width="9.42578125" style="4" customWidth="1"/>
    <col min="7707" max="7707" width="3.85546875" style="4" customWidth="1"/>
    <col min="7708" max="7708" width="7.85546875" style="4" customWidth="1"/>
    <col min="7709" max="7709" width="8.85546875" style="4" customWidth="1"/>
    <col min="7710" max="7710" width="3.7109375" style="4" customWidth="1"/>
    <col min="7711" max="7712" width="2.85546875" style="4" customWidth="1"/>
    <col min="7713" max="7713" width="0" style="4" hidden="1" customWidth="1"/>
    <col min="7714" max="7714" width="11.85546875" style="4" customWidth="1"/>
    <col min="7715" max="7715" width="7.42578125" style="4" customWidth="1"/>
    <col min="7716" max="7716" width="28.28515625" style="4" customWidth="1"/>
    <col min="7717" max="7717" width="11" style="4" customWidth="1"/>
    <col min="7718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7109375" style="4" customWidth="1"/>
    <col min="7953" max="7953" width="8.85546875" style="4" customWidth="1"/>
    <col min="7954" max="7954" width="3.7109375" style="4" customWidth="1"/>
    <col min="7955" max="7955" width="7.5703125" style="4" customWidth="1"/>
    <col min="7956" max="7956" width="8.85546875" style="4" customWidth="1"/>
    <col min="7957" max="7957" width="3.7109375" style="4" customWidth="1"/>
    <col min="7958" max="7958" width="7" style="4" customWidth="1"/>
    <col min="7959" max="7959" width="9.42578125" style="4" customWidth="1"/>
    <col min="7960" max="7960" width="3.85546875" style="4" customWidth="1"/>
    <col min="7961" max="7961" width="7.7109375" style="4" customWidth="1"/>
    <col min="7962" max="7962" width="9.42578125" style="4" customWidth="1"/>
    <col min="7963" max="7963" width="3.85546875" style="4" customWidth="1"/>
    <col min="7964" max="7964" width="7.85546875" style="4" customWidth="1"/>
    <col min="7965" max="7965" width="8.85546875" style="4" customWidth="1"/>
    <col min="7966" max="7966" width="3.7109375" style="4" customWidth="1"/>
    <col min="7967" max="7968" width="2.85546875" style="4" customWidth="1"/>
    <col min="7969" max="7969" width="0" style="4" hidden="1" customWidth="1"/>
    <col min="7970" max="7970" width="11.85546875" style="4" customWidth="1"/>
    <col min="7971" max="7971" width="7.42578125" style="4" customWidth="1"/>
    <col min="7972" max="7972" width="28.28515625" style="4" customWidth="1"/>
    <col min="7973" max="7973" width="11" style="4" customWidth="1"/>
    <col min="7974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7109375" style="4" customWidth="1"/>
    <col min="8209" max="8209" width="8.85546875" style="4" customWidth="1"/>
    <col min="8210" max="8210" width="3.7109375" style="4" customWidth="1"/>
    <col min="8211" max="8211" width="7.5703125" style="4" customWidth="1"/>
    <col min="8212" max="8212" width="8.85546875" style="4" customWidth="1"/>
    <col min="8213" max="8213" width="3.7109375" style="4" customWidth="1"/>
    <col min="8214" max="8214" width="7" style="4" customWidth="1"/>
    <col min="8215" max="8215" width="9.42578125" style="4" customWidth="1"/>
    <col min="8216" max="8216" width="3.85546875" style="4" customWidth="1"/>
    <col min="8217" max="8217" width="7.7109375" style="4" customWidth="1"/>
    <col min="8218" max="8218" width="9.42578125" style="4" customWidth="1"/>
    <col min="8219" max="8219" width="3.85546875" style="4" customWidth="1"/>
    <col min="8220" max="8220" width="7.85546875" style="4" customWidth="1"/>
    <col min="8221" max="8221" width="8.85546875" style="4" customWidth="1"/>
    <col min="8222" max="8222" width="3.7109375" style="4" customWidth="1"/>
    <col min="8223" max="8224" width="2.85546875" style="4" customWidth="1"/>
    <col min="8225" max="8225" width="0" style="4" hidden="1" customWidth="1"/>
    <col min="8226" max="8226" width="11.85546875" style="4" customWidth="1"/>
    <col min="8227" max="8227" width="7.42578125" style="4" customWidth="1"/>
    <col min="8228" max="8228" width="28.28515625" style="4" customWidth="1"/>
    <col min="8229" max="8229" width="11" style="4" customWidth="1"/>
    <col min="8230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7109375" style="4" customWidth="1"/>
    <col min="8465" max="8465" width="8.85546875" style="4" customWidth="1"/>
    <col min="8466" max="8466" width="3.7109375" style="4" customWidth="1"/>
    <col min="8467" max="8467" width="7.5703125" style="4" customWidth="1"/>
    <col min="8468" max="8468" width="8.85546875" style="4" customWidth="1"/>
    <col min="8469" max="8469" width="3.7109375" style="4" customWidth="1"/>
    <col min="8470" max="8470" width="7" style="4" customWidth="1"/>
    <col min="8471" max="8471" width="9.42578125" style="4" customWidth="1"/>
    <col min="8472" max="8472" width="3.85546875" style="4" customWidth="1"/>
    <col min="8473" max="8473" width="7.7109375" style="4" customWidth="1"/>
    <col min="8474" max="8474" width="9.42578125" style="4" customWidth="1"/>
    <col min="8475" max="8475" width="3.85546875" style="4" customWidth="1"/>
    <col min="8476" max="8476" width="7.85546875" style="4" customWidth="1"/>
    <col min="8477" max="8477" width="8.85546875" style="4" customWidth="1"/>
    <col min="8478" max="8478" width="3.7109375" style="4" customWidth="1"/>
    <col min="8479" max="8480" width="2.85546875" style="4" customWidth="1"/>
    <col min="8481" max="8481" width="0" style="4" hidden="1" customWidth="1"/>
    <col min="8482" max="8482" width="11.85546875" style="4" customWidth="1"/>
    <col min="8483" max="8483" width="7.42578125" style="4" customWidth="1"/>
    <col min="8484" max="8484" width="28.28515625" style="4" customWidth="1"/>
    <col min="8485" max="8485" width="11" style="4" customWidth="1"/>
    <col min="8486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7109375" style="4" customWidth="1"/>
    <col min="8721" max="8721" width="8.85546875" style="4" customWidth="1"/>
    <col min="8722" max="8722" width="3.7109375" style="4" customWidth="1"/>
    <col min="8723" max="8723" width="7.5703125" style="4" customWidth="1"/>
    <col min="8724" max="8724" width="8.85546875" style="4" customWidth="1"/>
    <col min="8725" max="8725" width="3.7109375" style="4" customWidth="1"/>
    <col min="8726" max="8726" width="7" style="4" customWidth="1"/>
    <col min="8727" max="8727" width="9.42578125" style="4" customWidth="1"/>
    <col min="8728" max="8728" width="3.85546875" style="4" customWidth="1"/>
    <col min="8729" max="8729" width="7.7109375" style="4" customWidth="1"/>
    <col min="8730" max="8730" width="9.42578125" style="4" customWidth="1"/>
    <col min="8731" max="8731" width="3.85546875" style="4" customWidth="1"/>
    <col min="8732" max="8732" width="7.85546875" style="4" customWidth="1"/>
    <col min="8733" max="8733" width="8.85546875" style="4" customWidth="1"/>
    <col min="8734" max="8734" width="3.7109375" style="4" customWidth="1"/>
    <col min="8735" max="8736" width="2.85546875" style="4" customWidth="1"/>
    <col min="8737" max="8737" width="0" style="4" hidden="1" customWidth="1"/>
    <col min="8738" max="8738" width="11.85546875" style="4" customWidth="1"/>
    <col min="8739" max="8739" width="7.42578125" style="4" customWidth="1"/>
    <col min="8740" max="8740" width="28.28515625" style="4" customWidth="1"/>
    <col min="8741" max="8741" width="11" style="4" customWidth="1"/>
    <col min="8742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7109375" style="4" customWidth="1"/>
    <col min="8977" max="8977" width="8.85546875" style="4" customWidth="1"/>
    <col min="8978" max="8978" width="3.7109375" style="4" customWidth="1"/>
    <col min="8979" max="8979" width="7.5703125" style="4" customWidth="1"/>
    <col min="8980" max="8980" width="8.85546875" style="4" customWidth="1"/>
    <col min="8981" max="8981" width="3.7109375" style="4" customWidth="1"/>
    <col min="8982" max="8982" width="7" style="4" customWidth="1"/>
    <col min="8983" max="8983" width="9.42578125" style="4" customWidth="1"/>
    <col min="8984" max="8984" width="3.85546875" style="4" customWidth="1"/>
    <col min="8985" max="8985" width="7.7109375" style="4" customWidth="1"/>
    <col min="8986" max="8986" width="9.42578125" style="4" customWidth="1"/>
    <col min="8987" max="8987" width="3.85546875" style="4" customWidth="1"/>
    <col min="8988" max="8988" width="7.85546875" style="4" customWidth="1"/>
    <col min="8989" max="8989" width="8.85546875" style="4" customWidth="1"/>
    <col min="8990" max="8990" width="3.7109375" style="4" customWidth="1"/>
    <col min="8991" max="8992" width="2.85546875" style="4" customWidth="1"/>
    <col min="8993" max="8993" width="0" style="4" hidden="1" customWidth="1"/>
    <col min="8994" max="8994" width="11.85546875" style="4" customWidth="1"/>
    <col min="8995" max="8995" width="7.42578125" style="4" customWidth="1"/>
    <col min="8996" max="8996" width="28.28515625" style="4" customWidth="1"/>
    <col min="8997" max="8997" width="11" style="4" customWidth="1"/>
    <col min="8998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7109375" style="4" customWidth="1"/>
    <col min="9233" max="9233" width="8.85546875" style="4" customWidth="1"/>
    <col min="9234" max="9234" width="3.7109375" style="4" customWidth="1"/>
    <col min="9235" max="9235" width="7.5703125" style="4" customWidth="1"/>
    <col min="9236" max="9236" width="8.85546875" style="4" customWidth="1"/>
    <col min="9237" max="9237" width="3.7109375" style="4" customWidth="1"/>
    <col min="9238" max="9238" width="7" style="4" customWidth="1"/>
    <col min="9239" max="9239" width="9.42578125" style="4" customWidth="1"/>
    <col min="9240" max="9240" width="3.85546875" style="4" customWidth="1"/>
    <col min="9241" max="9241" width="7.7109375" style="4" customWidth="1"/>
    <col min="9242" max="9242" width="9.42578125" style="4" customWidth="1"/>
    <col min="9243" max="9243" width="3.85546875" style="4" customWidth="1"/>
    <col min="9244" max="9244" width="7.85546875" style="4" customWidth="1"/>
    <col min="9245" max="9245" width="8.85546875" style="4" customWidth="1"/>
    <col min="9246" max="9246" width="3.7109375" style="4" customWidth="1"/>
    <col min="9247" max="9248" width="2.85546875" style="4" customWidth="1"/>
    <col min="9249" max="9249" width="0" style="4" hidden="1" customWidth="1"/>
    <col min="9250" max="9250" width="11.85546875" style="4" customWidth="1"/>
    <col min="9251" max="9251" width="7.42578125" style="4" customWidth="1"/>
    <col min="9252" max="9252" width="28.28515625" style="4" customWidth="1"/>
    <col min="9253" max="9253" width="11" style="4" customWidth="1"/>
    <col min="9254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7109375" style="4" customWidth="1"/>
    <col min="9489" max="9489" width="8.85546875" style="4" customWidth="1"/>
    <col min="9490" max="9490" width="3.7109375" style="4" customWidth="1"/>
    <col min="9491" max="9491" width="7.5703125" style="4" customWidth="1"/>
    <col min="9492" max="9492" width="8.85546875" style="4" customWidth="1"/>
    <col min="9493" max="9493" width="3.7109375" style="4" customWidth="1"/>
    <col min="9494" max="9494" width="7" style="4" customWidth="1"/>
    <col min="9495" max="9495" width="9.42578125" style="4" customWidth="1"/>
    <col min="9496" max="9496" width="3.85546875" style="4" customWidth="1"/>
    <col min="9497" max="9497" width="7.7109375" style="4" customWidth="1"/>
    <col min="9498" max="9498" width="9.42578125" style="4" customWidth="1"/>
    <col min="9499" max="9499" width="3.85546875" style="4" customWidth="1"/>
    <col min="9500" max="9500" width="7.85546875" style="4" customWidth="1"/>
    <col min="9501" max="9501" width="8.85546875" style="4" customWidth="1"/>
    <col min="9502" max="9502" width="3.7109375" style="4" customWidth="1"/>
    <col min="9503" max="9504" width="2.85546875" style="4" customWidth="1"/>
    <col min="9505" max="9505" width="0" style="4" hidden="1" customWidth="1"/>
    <col min="9506" max="9506" width="11.85546875" style="4" customWidth="1"/>
    <col min="9507" max="9507" width="7.42578125" style="4" customWidth="1"/>
    <col min="9508" max="9508" width="28.28515625" style="4" customWidth="1"/>
    <col min="9509" max="9509" width="11" style="4" customWidth="1"/>
    <col min="9510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7109375" style="4" customWidth="1"/>
    <col min="9745" max="9745" width="8.85546875" style="4" customWidth="1"/>
    <col min="9746" max="9746" width="3.7109375" style="4" customWidth="1"/>
    <col min="9747" max="9747" width="7.5703125" style="4" customWidth="1"/>
    <col min="9748" max="9748" width="8.85546875" style="4" customWidth="1"/>
    <col min="9749" max="9749" width="3.7109375" style="4" customWidth="1"/>
    <col min="9750" max="9750" width="7" style="4" customWidth="1"/>
    <col min="9751" max="9751" width="9.42578125" style="4" customWidth="1"/>
    <col min="9752" max="9752" width="3.85546875" style="4" customWidth="1"/>
    <col min="9753" max="9753" width="7.7109375" style="4" customWidth="1"/>
    <col min="9754" max="9754" width="9.42578125" style="4" customWidth="1"/>
    <col min="9755" max="9755" width="3.85546875" style="4" customWidth="1"/>
    <col min="9756" max="9756" width="7.85546875" style="4" customWidth="1"/>
    <col min="9757" max="9757" width="8.85546875" style="4" customWidth="1"/>
    <col min="9758" max="9758" width="3.7109375" style="4" customWidth="1"/>
    <col min="9759" max="9760" width="2.85546875" style="4" customWidth="1"/>
    <col min="9761" max="9761" width="0" style="4" hidden="1" customWidth="1"/>
    <col min="9762" max="9762" width="11.85546875" style="4" customWidth="1"/>
    <col min="9763" max="9763" width="7.42578125" style="4" customWidth="1"/>
    <col min="9764" max="9764" width="28.28515625" style="4" customWidth="1"/>
    <col min="9765" max="9765" width="11" style="4" customWidth="1"/>
    <col min="9766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7109375" style="4" customWidth="1"/>
    <col min="10001" max="10001" width="8.85546875" style="4" customWidth="1"/>
    <col min="10002" max="10002" width="3.7109375" style="4" customWidth="1"/>
    <col min="10003" max="10003" width="7.5703125" style="4" customWidth="1"/>
    <col min="10004" max="10004" width="8.85546875" style="4" customWidth="1"/>
    <col min="10005" max="10005" width="3.7109375" style="4" customWidth="1"/>
    <col min="10006" max="10006" width="7" style="4" customWidth="1"/>
    <col min="10007" max="10007" width="9.42578125" style="4" customWidth="1"/>
    <col min="10008" max="10008" width="3.85546875" style="4" customWidth="1"/>
    <col min="10009" max="10009" width="7.7109375" style="4" customWidth="1"/>
    <col min="10010" max="10010" width="9.42578125" style="4" customWidth="1"/>
    <col min="10011" max="10011" width="3.85546875" style="4" customWidth="1"/>
    <col min="10012" max="10012" width="7.85546875" style="4" customWidth="1"/>
    <col min="10013" max="10013" width="8.85546875" style="4" customWidth="1"/>
    <col min="10014" max="10014" width="3.7109375" style="4" customWidth="1"/>
    <col min="10015" max="10016" width="2.85546875" style="4" customWidth="1"/>
    <col min="10017" max="10017" width="0" style="4" hidden="1" customWidth="1"/>
    <col min="10018" max="10018" width="11.85546875" style="4" customWidth="1"/>
    <col min="10019" max="10019" width="7.42578125" style="4" customWidth="1"/>
    <col min="10020" max="10020" width="28.28515625" style="4" customWidth="1"/>
    <col min="10021" max="10021" width="11" style="4" customWidth="1"/>
    <col min="10022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7109375" style="4" customWidth="1"/>
    <col min="10257" max="10257" width="8.85546875" style="4" customWidth="1"/>
    <col min="10258" max="10258" width="3.7109375" style="4" customWidth="1"/>
    <col min="10259" max="10259" width="7.5703125" style="4" customWidth="1"/>
    <col min="10260" max="10260" width="8.85546875" style="4" customWidth="1"/>
    <col min="10261" max="10261" width="3.7109375" style="4" customWidth="1"/>
    <col min="10262" max="10262" width="7" style="4" customWidth="1"/>
    <col min="10263" max="10263" width="9.42578125" style="4" customWidth="1"/>
    <col min="10264" max="10264" width="3.85546875" style="4" customWidth="1"/>
    <col min="10265" max="10265" width="7.7109375" style="4" customWidth="1"/>
    <col min="10266" max="10266" width="9.42578125" style="4" customWidth="1"/>
    <col min="10267" max="10267" width="3.85546875" style="4" customWidth="1"/>
    <col min="10268" max="10268" width="7.85546875" style="4" customWidth="1"/>
    <col min="10269" max="10269" width="8.85546875" style="4" customWidth="1"/>
    <col min="10270" max="10270" width="3.7109375" style="4" customWidth="1"/>
    <col min="10271" max="10272" width="2.85546875" style="4" customWidth="1"/>
    <col min="10273" max="10273" width="0" style="4" hidden="1" customWidth="1"/>
    <col min="10274" max="10274" width="11.85546875" style="4" customWidth="1"/>
    <col min="10275" max="10275" width="7.42578125" style="4" customWidth="1"/>
    <col min="10276" max="10276" width="28.28515625" style="4" customWidth="1"/>
    <col min="10277" max="10277" width="11" style="4" customWidth="1"/>
    <col min="10278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7109375" style="4" customWidth="1"/>
    <col min="10513" max="10513" width="8.85546875" style="4" customWidth="1"/>
    <col min="10514" max="10514" width="3.7109375" style="4" customWidth="1"/>
    <col min="10515" max="10515" width="7.5703125" style="4" customWidth="1"/>
    <col min="10516" max="10516" width="8.85546875" style="4" customWidth="1"/>
    <col min="10517" max="10517" width="3.7109375" style="4" customWidth="1"/>
    <col min="10518" max="10518" width="7" style="4" customWidth="1"/>
    <col min="10519" max="10519" width="9.42578125" style="4" customWidth="1"/>
    <col min="10520" max="10520" width="3.85546875" style="4" customWidth="1"/>
    <col min="10521" max="10521" width="7.7109375" style="4" customWidth="1"/>
    <col min="10522" max="10522" width="9.42578125" style="4" customWidth="1"/>
    <col min="10523" max="10523" width="3.85546875" style="4" customWidth="1"/>
    <col min="10524" max="10524" width="7.85546875" style="4" customWidth="1"/>
    <col min="10525" max="10525" width="8.85546875" style="4" customWidth="1"/>
    <col min="10526" max="10526" width="3.7109375" style="4" customWidth="1"/>
    <col min="10527" max="10528" width="2.85546875" style="4" customWidth="1"/>
    <col min="10529" max="10529" width="0" style="4" hidden="1" customWidth="1"/>
    <col min="10530" max="10530" width="11.85546875" style="4" customWidth="1"/>
    <col min="10531" max="10531" width="7.42578125" style="4" customWidth="1"/>
    <col min="10532" max="10532" width="28.28515625" style="4" customWidth="1"/>
    <col min="10533" max="10533" width="11" style="4" customWidth="1"/>
    <col min="10534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7109375" style="4" customWidth="1"/>
    <col min="10769" max="10769" width="8.85546875" style="4" customWidth="1"/>
    <col min="10770" max="10770" width="3.7109375" style="4" customWidth="1"/>
    <col min="10771" max="10771" width="7.5703125" style="4" customWidth="1"/>
    <col min="10772" max="10772" width="8.85546875" style="4" customWidth="1"/>
    <col min="10773" max="10773" width="3.7109375" style="4" customWidth="1"/>
    <col min="10774" max="10774" width="7" style="4" customWidth="1"/>
    <col min="10775" max="10775" width="9.42578125" style="4" customWidth="1"/>
    <col min="10776" max="10776" width="3.85546875" style="4" customWidth="1"/>
    <col min="10777" max="10777" width="7.7109375" style="4" customWidth="1"/>
    <col min="10778" max="10778" width="9.42578125" style="4" customWidth="1"/>
    <col min="10779" max="10779" width="3.85546875" style="4" customWidth="1"/>
    <col min="10780" max="10780" width="7.85546875" style="4" customWidth="1"/>
    <col min="10781" max="10781" width="8.85546875" style="4" customWidth="1"/>
    <col min="10782" max="10782" width="3.7109375" style="4" customWidth="1"/>
    <col min="10783" max="10784" width="2.85546875" style="4" customWidth="1"/>
    <col min="10785" max="10785" width="0" style="4" hidden="1" customWidth="1"/>
    <col min="10786" max="10786" width="11.85546875" style="4" customWidth="1"/>
    <col min="10787" max="10787" width="7.42578125" style="4" customWidth="1"/>
    <col min="10788" max="10788" width="28.28515625" style="4" customWidth="1"/>
    <col min="10789" max="10789" width="11" style="4" customWidth="1"/>
    <col min="10790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7109375" style="4" customWidth="1"/>
    <col min="11025" max="11025" width="8.85546875" style="4" customWidth="1"/>
    <col min="11026" max="11026" width="3.7109375" style="4" customWidth="1"/>
    <col min="11027" max="11027" width="7.5703125" style="4" customWidth="1"/>
    <col min="11028" max="11028" width="8.85546875" style="4" customWidth="1"/>
    <col min="11029" max="11029" width="3.7109375" style="4" customWidth="1"/>
    <col min="11030" max="11030" width="7" style="4" customWidth="1"/>
    <col min="11031" max="11031" width="9.42578125" style="4" customWidth="1"/>
    <col min="11032" max="11032" width="3.85546875" style="4" customWidth="1"/>
    <col min="11033" max="11033" width="7.7109375" style="4" customWidth="1"/>
    <col min="11034" max="11034" width="9.42578125" style="4" customWidth="1"/>
    <col min="11035" max="11035" width="3.85546875" style="4" customWidth="1"/>
    <col min="11036" max="11036" width="7.85546875" style="4" customWidth="1"/>
    <col min="11037" max="11037" width="8.85546875" style="4" customWidth="1"/>
    <col min="11038" max="11038" width="3.7109375" style="4" customWidth="1"/>
    <col min="11039" max="11040" width="2.85546875" style="4" customWidth="1"/>
    <col min="11041" max="11041" width="0" style="4" hidden="1" customWidth="1"/>
    <col min="11042" max="11042" width="11.85546875" style="4" customWidth="1"/>
    <col min="11043" max="11043" width="7.42578125" style="4" customWidth="1"/>
    <col min="11044" max="11044" width="28.28515625" style="4" customWidth="1"/>
    <col min="11045" max="11045" width="11" style="4" customWidth="1"/>
    <col min="11046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7109375" style="4" customWidth="1"/>
    <col min="11281" max="11281" width="8.85546875" style="4" customWidth="1"/>
    <col min="11282" max="11282" width="3.7109375" style="4" customWidth="1"/>
    <col min="11283" max="11283" width="7.5703125" style="4" customWidth="1"/>
    <col min="11284" max="11284" width="8.85546875" style="4" customWidth="1"/>
    <col min="11285" max="11285" width="3.7109375" style="4" customWidth="1"/>
    <col min="11286" max="11286" width="7" style="4" customWidth="1"/>
    <col min="11287" max="11287" width="9.42578125" style="4" customWidth="1"/>
    <col min="11288" max="11288" width="3.85546875" style="4" customWidth="1"/>
    <col min="11289" max="11289" width="7.7109375" style="4" customWidth="1"/>
    <col min="11290" max="11290" width="9.42578125" style="4" customWidth="1"/>
    <col min="11291" max="11291" width="3.85546875" style="4" customWidth="1"/>
    <col min="11292" max="11292" width="7.85546875" style="4" customWidth="1"/>
    <col min="11293" max="11293" width="8.85546875" style="4" customWidth="1"/>
    <col min="11294" max="11294" width="3.7109375" style="4" customWidth="1"/>
    <col min="11295" max="11296" width="2.85546875" style="4" customWidth="1"/>
    <col min="11297" max="11297" width="0" style="4" hidden="1" customWidth="1"/>
    <col min="11298" max="11298" width="11.85546875" style="4" customWidth="1"/>
    <col min="11299" max="11299" width="7.42578125" style="4" customWidth="1"/>
    <col min="11300" max="11300" width="28.28515625" style="4" customWidth="1"/>
    <col min="11301" max="11301" width="11" style="4" customWidth="1"/>
    <col min="11302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7109375" style="4" customWidth="1"/>
    <col min="11537" max="11537" width="8.85546875" style="4" customWidth="1"/>
    <col min="11538" max="11538" width="3.7109375" style="4" customWidth="1"/>
    <col min="11539" max="11539" width="7.5703125" style="4" customWidth="1"/>
    <col min="11540" max="11540" width="8.85546875" style="4" customWidth="1"/>
    <col min="11541" max="11541" width="3.7109375" style="4" customWidth="1"/>
    <col min="11542" max="11542" width="7" style="4" customWidth="1"/>
    <col min="11543" max="11543" width="9.42578125" style="4" customWidth="1"/>
    <col min="11544" max="11544" width="3.85546875" style="4" customWidth="1"/>
    <col min="11545" max="11545" width="7.7109375" style="4" customWidth="1"/>
    <col min="11546" max="11546" width="9.42578125" style="4" customWidth="1"/>
    <col min="11547" max="11547" width="3.85546875" style="4" customWidth="1"/>
    <col min="11548" max="11548" width="7.85546875" style="4" customWidth="1"/>
    <col min="11549" max="11549" width="8.85546875" style="4" customWidth="1"/>
    <col min="11550" max="11550" width="3.7109375" style="4" customWidth="1"/>
    <col min="11551" max="11552" width="2.85546875" style="4" customWidth="1"/>
    <col min="11553" max="11553" width="0" style="4" hidden="1" customWidth="1"/>
    <col min="11554" max="11554" width="11.85546875" style="4" customWidth="1"/>
    <col min="11555" max="11555" width="7.42578125" style="4" customWidth="1"/>
    <col min="11556" max="11556" width="28.28515625" style="4" customWidth="1"/>
    <col min="11557" max="11557" width="11" style="4" customWidth="1"/>
    <col min="11558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7109375" style="4" customWidth="1"/>
    <col min="11793" max="11793" width="8.85546875" style="4" customWidth="1"/>
    <col min="11794" max="11794" width="3.7109375" style="4" customWidth="1"/>
    <col min="11795" max="11795" width="7.5703125" style="4" customWidth="1"/>
    <col min="11796" max="11796" width="8.85546875" style="4" customWidth="1"/>
    <col min="11797" max="11797" width="3.7109375" style="4" customWidth="1"/>
    <col min="11798" max="11798" width="7" style="4" customWidth="1"/>
    <col min="11799" max="11799" width="9.42578125" style="4" customWidth="1"/>
    <col min="11800" max="11800" width="3.85546875" style="4" customWidth="1"/>
    <col min="11801" max="11801" width="7.7109375" style="4" customWidth="1"/>
    <col min="11802" max="11802" width="9.42578125" style="4" customWidth="1"/>
    <col min="11803" max="11803" width="3.85546875" style="4" customWidth="1"/>
    <col min="11804" max="11804" width="7.85546875" style="4" customWidth="1"/>
    <col min="11805" max="11805" width="8.85546875" style="4" customWidth="1"/>
    <col min="11806" max="11806" width="3.7109375" style="4" customWidth="1"/>
    <col min="11807" max="11808" width="2.85546875" style="4" customWidth="1"/>
    <col min="11809" max="11809" width="0" style="4" hidden="1" customWidth="1"/>
    <col min="11810" max="11810" width="11.85546875" style="4" customWidth="1"/>
    <col min="11811" max="11811" width="7.42578125" style="4" customWidth="1"/>
    <col min="11812" max="11812" width="28.28515625" style="4" customWidth="1"/>
    <col min="11813" max="11813" width="11" style="4" customWidth="1"/>
    <col min="11814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7109375" style="4" customWidth="1"/>
    <col min="12049" max="12049" width="8.85546875" style="4" customWidth="1"/>
    <col min="12050" max="12050" width="3.7109375" style="4" customWidth="1"/>
    <col min="12051" max="12051" width="7.5703125" style="4" customWidth="1"/>
    <col min="12052" max="12052" width="8.85546875" style="4" customWidth="1"/>
    <col min="12053" max="12053" width="3.7109375" style="4" customWidth="1"/>
    <col min="12054" max="12054" width="7" style="4" customWidth="1"/>
    <col min="12055" max="12055" width="9.42578125" style="4" customWidth="1"/>
    <col min="12056" max="12056" width="3.85546875" style="4" customWidth="1"/>
    <col min="12057" max="12057" width="7.7109375" style="4" customWidth="1"/>
    <col min="12058" max="12058" width="9.42578125" style="4" customWidth="1"/>
    <col min="12059" max="12059" width="3.85546875" style="4" customWidth="1"/>
    <col min="12060" max="12060" width="7.85546875" style="4" customWidth="1"/>
    <col min="12061" max="12061" width="8.85546875" style="4" customWidth="1"/>
    <col min="12062" max="12062" width="3.7109375" style="4" customWidth="1"/>
    <col min="12063" max="12064" width="2.85546875" style="4" customWidth="1"/>
    <col min="12065" max="12065" width="0" style="4" hidden="1" customWidth="1"/>
    <col min="12066" max="12066" width="11.85546875" style="4" customWidth="1"/>
    <col min="12067" max="12067" width="7.42578125" style="4" customWidth="1"/>
    <col min="12068" max="12068" width="28.28515625" style="4" customWidth="1"/>
    <col min="12069" max="12069" width="11" style="4" customWidth="1"/>
    <col min="12070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7109375" style="4" customWidth="1"/>
    <col min="12305" max="12305" width="8.85546875" style="4" customWidth="1"/>
    <col min="12306" max="12306" width="3.7109375" style="4" customWidth="1"/>
    <col min="12307" max="12307" width="7.5703125" style="4" customWidth="1"/>
    <col min="12308" max="12308" width="8.85546875" style="4" customWidth="1"/>
    <col min="12309" max="12309" width="3.7109375" style="4" customWidth="1"/>
    <col min="12310" max="12310" width="7" style="4" customWidth="1"/>
    <col min="12311" max="12311" width="9.42578125" style="4" customWidth="1"/>
    <col min="12312" max="12312" width="3.85546875" style="4" customWidth="1"/>
    <col min="12313" max="12313" width="7.7109375" style="4" customWidth="1"/>
    <col min="12314" max="12314" width="9.42578125" style="4" customWidth="1"/>
    <col min="12315" max="12315" width="3.85546875" style="4" customWidth="1"/>
    <col min="12316" max="12316" width="7.85546875" style="4" customWidth="1"/>
    <col min="12317" max="12317" width="8.85546875" style="4" customWidth="1"/>
    <col min="12318" max="12318" width="3.7109375" style="4" customWidth="1"/>
    <col min="12319" max="12320" width="2.85546875" style="4" customWidth="1"/>
    <col min="12321" max="12321" width="0" style="4" hidden="1" customWidth="1"/>
    <col min="12322" max="12322" width="11.85546875" style="4" customWidth="1"/>
    <col min="12323" max="12323" width="7.42578125" style="4" customWidth="1"/>
    <col min="12324" max="12324" width="28.28515625" style="4" customWidth="1"/>
    <col min="12325" max="12325" width="11" style="4" customWidth="1"/>
    <col min="12326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7109375" style="4" customWidth="1"/>
    <col min="12561" max="12561" width="8.85546875" style="4" customWidth="1"/>
    <col min="12562" max="12562" width="3.7109375" style="4" customWidth="1"/>
    <col min="12563" max="12563" width="7.5703125" style="4" customWidth="1"/>
    <col min="12564" max="12564" width="8.85546875" style="4" customWidth="1"/>
    <col min="12565" max="12565" width="3.7109375" style="4" customWidth="1"/>
    <col min="12566" max="12566" width="7" style="4" customWidth="1"/>
    <col min="12567" max="12567" width="9.42578125" style="4" customWidth="1"/>
    <col min="12568" max="12568" width="3.85546875" style="4" customWidth="1"/>
    <col min="12569" max="12569" width="7.7109375" style="4" customWidth="1"/>
    <col min="12570" max="12570" width="9.42578125" style="4" customWidth="1"/>
    <col min="12571" max="12571" width="3.85546875" style="4" customWidth="1"/>
    <col min="12572" max="12572" width="7.85546875" style="4" customWidth="1"/>
    <col min="12573" max="12573" width="8.85546875" style="4" customWidth="1"/>
    <col min="12574" max="12574" width="3.7109375" style="4" customWidth="1"/>
    <col min="12575" max="12576" width="2.85546875" style="4" customWidth="1"/>
    <col min="12577" max="12577" width="0" style="4" hidden="1" customWidth="1"/>
    <col min="12578" max="12578" width="11.85546875" style="4" customWidth="1"/>
    <col min="12579" max="12579" width="7.42578125" style="4" customWidth="1"/>
    <col min="12580" max="12580" width="28.28515625" style="4" customWidth="1"/>
    <col min="12581" max="12581" width="11" style="4" customWidth="1"/>
    <col min="12582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7109375" style="4" customWidth="1"/>
    <col min="12817" max="12817" width="8.85546875" style="4" customWidth="1"/>
    <col min="12818" max="12818" width="3.7109375" style="4" customWidth="1"/>
    <col min="12819" max="12819" width="7.5703125" style="4" customWidth="1"/>
    <col min="12820" max="12820" width="8.85546875" style="4" customWidth="1"/>
    <col min="12821" max="12821" width="3.7109375" style="4" customWidth="1"/>
    <col min="12822" max="12822" width="7" style="4" customWidth="1"/>
    <col min="12823" max="12823" width="9.42578125" style="4" customWidth="1"/>
    <col min="12824" max="12824" width="3.85546875" style="4" customWidth="1"/>
    <col min="12825" max="12825" width="7.7109375" style="4" customWidth="1"/>
    <col min="12826" max="12826" width="9.42578125" style="4" customWidth="1"/>
    <col min="12827" max="12827" width="3.85546875" style="4" customWidth="1"/>
    <col min="12828" max="12828" width="7.85546875" style="4" customWidth="1"/>
    <col min="12829" max="12829" width="8.85546875" style="4" customWidth="1"/>
    <col min="12830" max="12830" width="3.7109375" style="4" customWidth="1"/>
    <col min="12831" max="12832" width="2.85546875" style="4" customWidth="1"/>
    <col min="12833" max="12833" width="0" style="4" hidden="1" customWidth="1"/>
    <col min="12834" max="12834" width="11.85546875" style="4" customWidth="1"/>
    <col min="12835" max="12835" width="7.42578125" style="4" customWidth="1"/>
    <col min="12836" max="12836" width="28.28515625" style="4" customWidth="1"/>
    <col min="12837" max="12837" width="11" style="4" customWidth="1"/>
    <col min="12838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7109375" style="4" customWidth="1"/>
    <col min="13073" max="13073" width="8.85546875" style="4" customWidth="1"/>
    <col min="13074" max="13074" width="3.7109375" style="4" customWidth="1"/>
    <col min="13075" max="13075" width="7.5703125" style="4" customWidth="1"/>
    <col min="13076" max="13076" width="8.85546875" style="4" customWidth="1"/>
    <col min="13077" max="13077" width="3.7109375" style="4" customWidth="1"/>
    <col min="13078" max="13078" width="7" style="4" customWidth="1"/>
    <col min="13079" max="13079" width="9.42578125" style="4" customWidth="1"/>
    <col min="13080" max="13080" width="3.85546875" style="4" customWidth="1"/>
    <col min="13081" max="13081" width="7.7109375" style="4" customWidth="1"/>
    <col min="13082" max="13082" width="9.42578125" style="4" customWidth="1"/>
    <col min="13083" max="13083" width="3.85546875" style="4" customWidth="1"/>
    <col min="13084" max="13084" width="7.85546875" style="4" customWidth="1"/>
    <col min="13085" max="13085" width="8.85546875" style="4" customWidth="1"/>
    <col min="13086" max="13086" width="3.7109375" style="4" customWidth="1"/>
    <col min="13087" max="13088" width="2.85546875" style="4" customWidth="1"/>
    <col min="13089" max="13089" width="0" style="4" hidden="1" customWidth="1"/>
    <col min="13090" max="13090" width="11.85546875" style="4" customWidth="1"/>
    <col min="13091" max="13091" width="7.42578125" style="4" customWidth="1"/>
    <col min="13092" max="13092" width="28.28515625" style="4" customWidth="1"/>
    <col min="13093" max="13093" width="11" style="4" customWidth="1"/>
    <col min="13094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7109375" style="4" customWidth="1"/>
    <col min="13329" max="13329" width="8.85546875" style="4" customWidth="1"/>
    <col min="13330" max="13330" width="3.7109375" style="4" customWidth="1"/>
    <col min="13331" max="13331" width="7.5703125" style="4" customWidth="1"/>
    <col min="13332" max="13332" width="8.85546875" style="4" customWidth="1"/>
    <col min="13333" max="13333" width="3.7109375" style="4" customWidth="1"/>
    <col min="13334" max="13334" width="7" style="4" customWidth="1"/>
    <col min="13335" max="13335" width="9.42578125" style="4" customWidth="1"/>
    <col min="13336" max="13336" width="3.85546875" style="4" customWidth="1"/>
    <col min="13337" max="13337" width="7.7109375" style="4" customWidth="1"/>
    <col min="13338" max="13338" width="9.42578125" style="4" customWidth="1"/>
    <col min="13339" max="13339" width="3.85546875" style="4" customWidth="1"/>
    <col min="13340" max="13340" width="7.85546875" style="4" customWidth="1"/>
    <col min="13341" max="13341" width="8.85546875" style="4" customWidth="1"/>
    <col min="13342" max="13342" width="3.7109375" style="4" customWidth="1"/>
    <col min="13343" max="13344" width="2.85546875" style="4" customWidth="1"/>
    <col min="13345" max="13345" width="0" style="4" hidden="1" customWidth="1"/>
    <col min="13346" max="13346" width="11.85546875" style="4" customWidth="1"/>
    <col min="13347" max="13347" width="7.42578125" style="4" customWidth="1"/>
    <col min="13348" max="13348" width="28.28515625" style="4" customWidth="1"/>
    <col min="13349" max="13349" width="11" style="4" customWidth="1"/>
    <col min="13350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7109375" style="4" customWidth="1"/>
    <col min="13585" max="13585" width="8.85546875" style="4" customWidth="1"/>
    <col min="13586" max="13586" width="3.7109375" style="4" customWidth="1"/>
    <col min="13587" max="13587" width="7.5703125" style="4" customWidth="1"/>
    <col min="13588" max="13588" width="8.85546875" style="4" customWidth="1"/>
    <col min="13589" max="13589" width="3.7109375" style="4" customWidth="1"/>
    <col min="13590" max="13590" width="7" style="4" customWidth="1"/>
    <col min="13591" max="13591" width="9.42578125" style="4" customWidth="1"/>
    <col min="13592" max="13592" width="3.85546875" style="4" customWidth="1"/>
    <col min="13593" max="13593" width="7.7109375" style="4" customWidth="1"/>
    <col min="13594" max="13594" width="9.42578125" style="4" customWidth="1"/>
    <col min="13595" max="13595" width="3.85546875" style="4" customWidth="1"/>
    <col min="13596" max="13596" width="7.85546875" style="4" customWidth="1"/>
    <col min="13597" max="13597" width="8.85546875" style="4" customWidth="1"/>
    <col min="13598" max="13598" width="3.7109375" style="4" customWidth="1"/>
    <col min="13599" max="13600" width="2.85546875" style="4" customWidth="1"/>
    <col min="13601" max="13601" width="0" style="4" hidden="1" customWidth="1"/>
    <col min="13602" max="13602" width="11.85546875" style="4" customWidth="1"/>
    <col min="13603" max="13603" width="7.42578125" style="4" customWidth="1"/>
    <col min="13604" max="13604" width="28.28515625" style="4" customWidth="1"/>
    <col min="13605" max="13605" width="11" style="4" customWidth="1"/>
    <col min="13606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7109375" style="4" customWidth="1"/>
    <col min="13841" max="13841" width="8.85546875" style="4" customWidth="1"/>
    <col min="13842" max="13842" width="3.7109375" style="4" customWidth="1"/>
    <col min="13843" max="13843" width="7.5703125" style="4" customWidth="1"/>
    <col min="13844" max="13844" width="8.85546875" style="4" customWidth="1"/>
    <col min="13845" max="13845" width="3.7109375" style="4" customWidth="1"/>
    <col min="13846" max="13846" width="7" style="4" customWidth="1"/>
    <col min="13847" max="13847" width="9.42578125" style="4" customWidth="1"/>
    <col min="13848" max="13848" width="3.85546875" style="4" customWidth="1"/>
    <col min="13849" max="13849" width="7.7109375" style="4" customWidth="1"/>
    <col min="13850" max="13850" width="9.42578125" style="4" customWidth="1"/>
    <col min="13851" max="13851" width="3.85546875" style="4" customWidth="1"/>
    <col min="13852" max="13852" width="7.85546875" style="4" customWidth="1"/>
    <col min="13853" max="13853" width="8.85546875" style="4" customWidth="1"/>
    <col min="13854" max="13854" width="3.7109375" style="4" customWidth="1"/>
    <col min="13855" max="13856" width="2.85546875" style="4" customWidth="1"/>
    <col min="13857" max="13857" width="0" style="4" hidden="1" customWidth="1"/>
    <col min="13858" max="13858" width="11.85546875" style="4" customWidth="1"/>
    <col min="13859" max="13859" width="7.42578125" style="4" customWidth="1"/>
    <col min="13860" max="13860" width="28.28515625" style="4" customWidth="1"/>
    <col min="13861" max="13861" width="11" style="4" customWidth="1"/>
    <col min="13862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7109375" style="4" customWidth="1"/>
    <col min="14097" max="14097" width="8.85546875" style="4" customWidth="1"/>
    <col min="14098" max="14098" width="3.7109375" style="4" customWidth="1"/>
    <col min="14099" max="14099" width="7.5703125" style="4" customWidth="1"/>
    <col min="14100" max="14100" width="8.85546875" style="4" customWidth="1"/>
    <col min="14101" max="14101" width="3.7109375" style="4" customWidth="1"/>
    <col min="14102" max="14102" width="7" style="4" customWidth="1"/>
    <col min="14103" max="14103" width="9.42578125" style="4" customWidth="1"/>
    <col min="14104" max="14104" width="3.85546875" style="4" customWidth="1"/>
    <col min="14105" max="14105" width="7.7109375" style="4" customWidth="1"/>
    <col min="14106" max="14106" width="9.42578125" style="4" customWidth="1"/>
    <col min="14107" max="14107" width="3.85546875" style="4" customWidth="1"/>
    <col min="14108" max="14108" width="7.85546875" style="4" customWidth="1"/>
    <col min="14109" max="14109" width="8.85546875" style="4" customWidth="1"/>
    <col min="14110" max="14110" width="3.7109375" style="4" customWidth="1"/>
    <col min="14111" max="14112" width="2.85546875" style="4" customWidth="1"/>
    <col min="14113" max="14113" width="0" style="4" hidden="1" customWidth="1"/>
    <col min="14114" max="14114" width="11.85546875" style="4" customWidth="1"/>
    <col min="14115" max="14115" width="7.42578125" style="4" customWidth="1"/>
    <col min="14116" max="14116" width="28.28515625" style="4" customWidth="1"/>
    <col min="14117" max="14117" width="11" style="4" customWidth="1"/>
    <col min="14118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7109375" style="4" customWidth="1"/>
    <col min="14353" max="14353" width="8.85546875" style="4" customWidth="1"/>
    <col min="14354" max="14354" width="3.7109375" style="4" customWidth="1"/>
    <col min="14355" max="14355" width="7.5703125" style="4" customWidth="1"/>
    <col min="14356" max="14356" width="8.85546875" style="4" customWidth="1"/>
    <col min="14357" max="14357" width="3.7109375" style="4" customWidth="1"/>
    <col min="14358" max="14358" width="7" style="4" customWidth="1"/>
    <col min="14359" max="14359" width="9.42578125" style="4" customWidth="1"/>
    <col min="14360" max="14360" width="3.85546875" style="4" customWidth="1"/>
    <col min="14361" max="14361" width="7.7109375" style="4" customWidth="1"/>
    <col min="14362" max="14362" width="9.42578125" style="4" customWidth="1"/>
    <col min="14363" max="14363" width="3.85546875" style="4" customWidth="1"/>
    <col min="14364" max="14364" width="7.85546875" style="4" customWidth="1"/>
    <col min="14365" max="14365" width="8.85546875" style="4" customWidth="1"/>
    <col min="14366" max="14366" width="3.7109375" style="4" customWidth="1"/>
    <col min="14367" max="14368" width="2.85546875" style="4" customWidth="1"/>
    <col min="14369" max="14369" width="0" style="4" hidden="1" customWidth="1"/>
    <col min="14370" max="14370" width="11.85546875" style="4" customWidth="1"/>
    <col min="14371" max="14371" width="7.42578125" style="4" customWidth="1"/>
    <col min="14372" max="14372" width="28.28515625" style="4" customWidth="1"/>
    <col min="14373" max="14373" width="11" style="4" customWidth="1"/>
    <col min="14374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7109375" style="4" customWidth="1"/>
    <col min="14609" max="14609" width="8.85546875" style="4" customWidth="1"/>
    <col min="14610" max="14610" width="3.7109375" style="4" customWidth="1"/>
    <col min="14611" max="14611" width="7.5703125" style="4" customWidth="1"/>
    <col min="14612" max="14612" width="8.85546875" style="4" customWidth="1"/>
    <col min="14613" max="14613" width="3.7109375" style="4" customWidth="1"/>
    <col min="14614" max="14614" width="7" style="4" customWidth="1"/>
    <col min="14615" max="14615" width="9.42578125" style="4" customWidth="1"/>
    <col min="14616" max="14616" width="3.85546875" style="4" customWidth="1"/>
    <col min="14617" max="14617" width="7.7109375" style="4" customWidth="1"/>
    <col min="14618" max="14618" width="9.42578125" style="4" customWidth="1"/>
    <col min="14619" max="14619" width="3.85546875" style="4" customWidth="1"/>
    <col min="14620" max="14620" width="7.85546875" style="4" customWidth="1"/>
    <col min="14621" max="14621" width="8.85546875" style="4" customWidth="1"/>
    <col min="14622" max="14622" width="3.7109375" style="4" customWidth="1"/>
    <col min="14623" max="14624" width="2.85546875" style="4" customWidth="1"/>
    <col min="14625" max="14625" width="0" style="4" hidden="1" customWidth="1"/>
    <col min="14626" max="14626" width="11.85546875" style="4" customWidth="1"/>
    <col min="14627" max="14627" width="7.42578125" style="4" customWidth="1"/>
    <col min="14628" max="14628" width="28.28515625" style="4" customWidth="1"/>
    <col min="14629" max="14629" width="11" style="4" customWidth="1"/>
    <col min="14630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7109375" style="4" customWidth="1"/>
    <col min="14865" max="14865" width="8.85546875" style="4" customWidth="1"/>
    <col min="14866" max="14866" width="3.7109375" style="4" customWidth="1"/>
    <col min="14867" max="14867" width="7.5703125" style="4" customWidth="1"/>
    <col min="14868" max="14868" width="8.85546875" style="4" customWidth="1"/>
    <col min="14869" max="14869" width="3.7109375" style="4" customWidth="1"/>
    <col min="14870" max="14870" width="7" style="4" customWidth="1"/>
    <col min="14871" max="14871" width="9.42578125" style="4" customWidth="1"/>
    <col min="14872" max="14872" width="3.85546875" style="4" customWidth="1"/>
    <col min="14873" max="14873" width="7.7109375" style="4" customWidth="1"/>
    <col min="14874" max="14874" width="9.42578125" style="4" customWidth="1"/>
    <col min="14875" max="14875" width="3.85546875" style="4" customWidth="1"/>
    <col min="14876" max="14876" width="7.85546875" style="4" customWidth="1"/>
    <col min="14877" max="14877" width="8.85546875" style="4" customWidth="1"/>
    <col min="14878" max="14878" width="3.7109375" style="4" customWidth="1"/>
    <col min="14879" max="14880" width="2.85546875" style="4" customWidth="1"/>
    <col min="14881" max="14881" width="0" style="4" hidden="1" customWidth="1"/>
    <col min="14882" max="14882" width="11.85546875" style="4" customWidth="1"/>
    <col min="14883" max="14883" width="7.42578125" style="4" customWidth="1"/>
    <col min="14884" max="14884" width="28.28515625" style="4" customWidth="1"/>
    <col min="14885" max="14885" width="11" style="4" customWidth="1"/>
    <col min="14886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7109375" style="4" customWidth="1"/>
    <col min="15121" max="15121" width="8.85546875" style="4" customWidth="1"/>
    <col min="15122" max="15122" width="3.7109375" style="4" customWidth="1"/>
    <col min="15123" max="15123" width="7.5703125" style="4" customWidth="1"/>
    <col min="15124" max="15124" width="8.85546875" style="4" customWidth="1"/>
    <col min="15125" max="15125" width="3.7109375" style="4" customWidth="1"/>
    <col min="15126" max="15126" width="7" style="4" customWidth="1"/>
    <col min="15127" max="15127" width="9.42578125" style="4" customWidth="1"/>
    <col min="15128" max="15128" width="3.85546875" style="4" customWidth="1"/>
    <col min="15129" max="15129" width="7.7109375" style="4" customWidth="1"/>
    <col min="15130" max="15130" width="9.42578125" style="4" customWidth="1"/>
    <col min="15131" max="15131" width="3.85546875" style="4" customWidth="1"/>
    <col min="15132" max="15132" width="7.85546875" style="4" customWidth="1"/>
    <col min="15133" max="15133" width="8.85546875" style="4" customWidth="1"/>
    <col min="15134" max="15134" width="3.7109375" style="4" customWidth="1"/>
    <col min="15135" max="15136" width="2.85546875" style="4" customWidth="1"/>
    <col min="15137" max="15137" width="0" style="4" hidden="1" customWidth="1"/>
    <col min="15138" max="15138" width="11.85546875" style="4" customWidth="1"/>
    <col min="15139" max="15139" width="7.42578125" style="4" customWidth="1"/>
    <col min="15140" max="15140" width="28.28515625" style="4" customWidth="1"/>
    <col min="15141" max="15141" width="11" style="4" customWidth="1"/>
    <col min="15142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7109375" style="4" customWidth="1"/>
    <col min="15377" max="15377" width="8.85546875" style="4" customWidth="1"/>
    <col min="15378" max="15378" width="3.7109375" style="4" customWidth="1"/>
    <col min="15379" max="15379" width="7.5703125" style="4" customWidth="1"/>
    <col min="15380" max="15380" width="8.85546875" style="4" customWidth="1"/>
    <col min="15381" max="15381" width="3.7109375" style="4" customWidth="1"/>
    <col min="15382" max="15382" width="7" style="4" customWidth="1"/>
    <col min="15383" max="15383" width="9.42578125" style="4" customWidth="1"/>
    <col min="15384" max="15384" width="3.85546875" style="4" customWidth="1"/>
    <col min="15385" max="15385" width="7.7109375" style="4" customWidth="1"/>
    <col min="15386" max="15386" width="9.42578125" style="4" customWidth="1"/>
    <col min="15387" max="15387" width="3.85546875" style="4" customWidth="1"/>
    <col min="15388" max="15388" width="7.85546875" style="4" customWidth="1"/>
    <col min="15389" max="15389" width="8.85546875" style="4" customWidth="1"/>
    <col min="15390" max="15390" width="3.7109375" style="4" customWidth="1"/>
    <col min="15391" max="15392" width="2.85546875" style="4" customWidth="1"/>
    <col min="15393" max="15393" width="0" style="4" hidden="1" customWidth="1"/>
    <col min="15394" max="15394" width="11.85546875" style="4" customWidth="1"/>
    <col min="15395" max="15395" width="7.42578125" style="4" customWidth="1"/>
    <col min="15396" max="15396" width="28.28515625" style="4" customWidth="1"/>
    <col min="15397" max="15397" width="11" style="4" customWidth="1"/>
    <col min="15398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7109375" style="4" customWidth="1"/>
    <col min="15633" max="15633" width="8.85546875" style="4" customWidth="1"/>
    <col min="15634" max="15634" width="3.7109375" style="4" customWidth="1"/>
    <col min="15635" max="15635" width="7.5703125" style="4" customWidth="1"/>
    <col min="15636" max="15636" width="8.85546875" style="4" customWidth="1"/>
    <col min="15637" max="15637" width="3.7109375" style="4" customWidth="1"/>
    <col min="15638" max="15638" width="7" style="4" customWidth="1"/>
    <col min="15639" max="15639" width="9.42578125" style="4" customWidth="1"/>
    <col min="15640" max="15640" width="3.85546875" style="4" customWidth="1"/>
    <col min="15641" max="15641" width="7.7109375" style="4" customWidth="1"/>
    <col min="15642" max="15642" width="9.42578125" style="4" customWidth="1"/>
    <col min="15643" max="15643" width="3.85546875" style="4" customWidth="1"/>
    <col min="15644" max="15644" width="7.85546875" style="4" customWidth="1"/>
    <col min="15645" max="15645" width="8.85546875" style="4" customWidth="1"/>
    <col min="15646" max="15646" width="3.7109375" style="4" customWidth="1"/>
    <col min="15647" max="15648" width="2.85546875" style="4" customWidth="1"/>
    <col min="15649" max="15649" width="0" style="4" hidden="1" customWidth="1"/>
    <col min="15650" max="15650" width="11.85546875" style="4" customWidth="1"/>
    <col min="15651" max="15651" width="7.42578125" style="4" customWidth="1"/>
    <col min="15652" max="15652" width="28.28515625" style="4" customWidth="1"/>
    <col min="15653" max="15653" width="11" style="4" customWidth="1"/>
    <col min="15654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7109375" style="4" customWidth="1"/>
    <col min="15889" max="15889" width="8.85546875" style="4" customWidth="1"/>
    <col min="15890" max="15890" width="3.7109375" style="4" customWidth="1"/>
    <col min="15891" max="15891" width="7.5703125" style="4" customWidth="1"/>
    <col min="15892" max="15892" width="8.85546875" style="4" customWidth="1"/>
    <col min="15893" max="15893" width="3.7109375" style="4" customWidth="1"/>
    <col min="15894" max="15894" width="7" style="4" customWidth="1"/>
    <col min="15895" max="15895" width="9.42578125" style="4" customWidth="1"/>
    <col min="15896" max="15896" width="3.85546875" style="4" customWidth="1"/>
    <col min="15897" max="15897" width="7.7109375" style="4" customWidth="1"/>
    <col min="15898" max="15898" width="9.42578125" style="4" customWidth="1"/>
    <col min="15899" max="15899" width="3.85546875" style="4" customWidth="1"/>
    <col min="15900" max="15900" width="7.85546875" style="4" customWidth="1"/>
    <col min="15901" max="15901" width="8.85546875" style="4" customWidth="1"/>
    <col min="15902" max="15902" width="3.7109375" style="4" customWidth="1"/>
    <col min="15903" max="15904" width="2.85546875" style="4" customWidth="1"/>
    <col min="15905" max="15905" width="0" style="4" hidden="1" customWidth="1"/>
    <col min="15906" max="15906" width="11.85546875" style="4" customWidth="1"/>
    <col min="15907" max="15907" width="7.42578125" style="4" customWidth="1"/>
    <col min="15908" max="15908" width="28.28515625" style="4" customWidth="1"/>
    <col min="15909" max="15909" width="11" style="4" customWidth="1"/>
    <col min="15910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7109375" style="4" customWidth="1"/>
    <col min="16145" max="16145" width="8.85546875" style="4" customWidth="1"/>
    <col min="16146" max="16146" width="3.7109375" style="4" customWidth="1"/>
    <col min="16147" max="16147" width="7.5703125" style="4" customWidth="1"/>
    <col min="16148" max="16148" width="8.85546875" style="4" customWidth="1"/>
    <col min="16149" max="16149" width="3.7109375" style="4" customWidth="1"/>
    <col min="16150" max="16150" width="7" style="4" customWidth="1"/>
    <col min="16151" max="16151" width="9.42578125" style="4" customWidth="1"/>
    <col min="16152" max="16152" width="3.85546875" style="4" customWidth="1"/>
    <col min="16153" max="16153" width="7.7109375" style="4" customWidth="1"/>
    <col min="16154" max="16154" width="9.42578125" style="4" customWidth="1"/>
    <col min="16155" max="16155" width="3.85546875" style="4" customWidth="1"/>
    <col min="16156" max="16156" width="7.85546875" style="4" customWidth="1"/>
    <col min="16157" max="16157" width="8.85546875" style="4" customWidth="1"/>
    <col min="16158" max="16158" width="3.7109375" style="4" customWidth="1"/>
    <col min="16159" max="16160" width="2.85546875" style="4" customWidth="1"/>
    <col min="16161" max="16161" width="0" style="4" hidden="1" customWidth="1"/>
    <col min="16162" max="16162" width="11.85546875" style="4" customWidth="1"/>
    <col min="16163" max="16163" width="7.42578125" style="4" customWidth="1"/>
    <col min="16164" max="16164" width="28.28515625" style="4" customWidth="1"/>
    <col min="16165" max="16165" width="11" style="4" customWidth="1"/>
    <col min="16166" max="16384" width="9.140625" style="4"/>
  </cols>
  <sheetData>
    <row r="1" spans="1:51" ht="29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34.5" customHeight="1" x14ac:dyDescent="0.35">
      <c r="A2" s="5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2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8.2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"/>
      <c r="AK3" s="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s="9" customFormat="1" ht="24" customHeight="1" x14ac:dyDescent="0.4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8"/>
    </row>
    <row r="5" spans="1:51" ht="18.7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51" ht="21.75" customHeight="1" x14ac:dyDescent="0.2">
      <c r="D6" s="12"/>
      <c r="F6" s="13" t="s">
        <v>4</v>
      </c>
      <c r="G6" s="14" t="s">
        <v>5</v>
      </c>
      <c r="H6" s="14"/>
      <c r="I6" s="14"/>
      <c r="J6" s="14"/>
      <c r="K6" s="14"/>
      <c r="L6" s="14"/>
      <c r="M6" s="14" t="s">
        <v>6</v>
      </c>
      <c r="N6" s="14"/>
      <c r="O6" s="14"/>
      <c r="P6" s="14"/>
      <c r="Q6" s="14"/>
      <c r="R6" s="14"/>
      <c r="AK6" s="15"/>
    </row>
    <row r="7" spans="1:51" s="17" customFormat="1" ht="20.25" customHeight="1" x14ac:dyDescent="0.25">
      <c r="A7" s="16"/>
      <c r="D7" s="12"/>
      <c r="F7" s="12"/>
      <c r="G7" s="14" t="s">
        <v>7</v>
      </c>
      <c r="H7" s="14"/>
      <c r="I7" s="14"/>
      <c r="J7" s="14"/>
      <c r="K7" s="14"/>
      <c r="L7" s="14"/>
      <c r="M7" s="14" t="s">
        <v>8</v>
      </c>
      <c r="N7" s="14"/>
      <c r="O7" s="14"/>
      <c r="P7" s="14"/>
      <c r="Q7" s="14"/>
      <c r="R7" s="14"/>
      <c r="S7" s="18"/>
      <c r="T7" s="18"/>
      <c r="U7" s="18"/>
      <c r="V7" s="18"/>
      <c r="W7" s="19"/>
      <c r="X7" s="19"/>
      <c r="Y7" s="18"/>
      <c r="Z7" s="19"/>
      <c r="AA7" s="19"/>
      <c r="AB7" s="18"/>
      <c r="AC7" s="18"/>
      <c r="AD7" s="18"/>
      <c r="AE7" s="19"/>
      <c r="AF7" s="19"/>
      <c r="AG7" s="19"/>
      <c r="AJ7" s="20"/>
      <c r="AK7" s="15"/>
    </row>
    <row r="8" spans="1:51" s="17" customFormat="1" ht="20.25" customHeight="1" x14ac:dyDescent="0.2">
      <c r="G8" s="14"/>
      <c r="H8" s="14"/>
      <c r="I8" s="14"/>
      <c r="J8" s="14"/>
      <c r="K8" s="14"/>
      <c r="L8" s="14"/>
      <c r="M8" s="14" t="s">
        <v>9</v>
      </c>
      <c r="N8" s="14"/>
      <c r="O8" s="14"/>
      <c r="P8" s="14"/>
      <c r="Q8" s="14"/>
      <c r="R8" s="14"/>
      <c r="S8" s="18"/>
      <c r="T8" s="18"/>
      <c r="U8" s="18"/>
      <c r="V8" s="18"/>
      <c r="W8" s="19"/>
      <c r="X8" s="19"/>
      <c r="Y8" s="18"/>
      <c r="Z8" s="19"/>
      <c r="AA8" s="19"/>
      <c r="AB8" s="18"/>
      <c r="AC8" s="18"/>
      <c r="AD8" s="18"/>
      <c r="AE8" s="19"/>
      <c r="AF8" s="19"/>
      <c r="AG8" s="19"/>
      <c r="AJ8" s="11"/>
      <c r="AK8" s="15"/>
    </row>
    <row r="9" spans="1:51" s="26" customFormat="1" ht="15" customHeight="1" x14ac:dyDescent="0.2">
      <c r="A9" s="21" t="s">
        <v>10</v>
      </c>
      <c r="B9" s="22"/>
      <c r="C9" s="22"/>
      <c r="D9" s="22"/>
      <c r="E9" s="22"/>
      <c r="F9" s="22"/>
      <c r="G9" s="23"/>
      <c r="H9" s="24"/>
      <c r="I9" s="25"/>
      <c r="J9" s="25"/>
      <c r="K9" s="23"/>
      <c r="L9" s="23"/>
      <c r="N9" s="23"/>
      <c r="O9" s="27"/>
      <c r="P9" s="23"/>
      <c r="Q9" s="23"/>
      <c r="R9" s="23"/>
      <c r="S9" s="23"/>
      <c r="T9" s="23"/>
      <c r="U9" s="23"/>
      <c r="V9" s="23"/>
      <c r="W9" s="23"/>
      <c r="Y9" s="23"/>
      <c r="Z9" s="23"/>
      <c r="AB9" s="23"/>
      <c r="AC9" s="23"/>
      <c r="AD9" s="23"/>
      <c r="AE9" s="28"/>
      <c r="AF9" s="28"/>
      <c r="AG9" s="28"/>
      <c r="AH9" s="29" t="s">
        <v>11</v>
      </c>
      <c r="AI9" s="29"/>
      <c r="AJ9" s="30"/>
      <c r="AK9" s="15"/>
    </row>
    <row r="10" spans="1:51" ht="24.75" customHeight="1" x14ac:dyDescent="0.2">
      <c r="A10" s="31" t="s">
        <v>12</v>
      </c>
      <c r="B10" s="31" t="s">
        <v>13</v>
      </c>
      <c r="C10" s="32" t="s">
        <v>14</v>
      </c>
      <c r="D10" s="31" t="s">
        <v>15</v>
      </c>
      <c r="E10" s="31" t="s">
        <v>16</v>
      </c>
      <c r="F10" s="33" t="s">
        <v>17</v>
      </c>
      <c r="G10" s="31" t="s">
        <v>18</v>
      </c>
      <c r="H10" s="31" t="s">
        <v>19</v>
      </c>
      <c r="I10" s="33" t="s">
        <v>20</v>
      </c>
      <c r="J10" s="33" t="s">
        <v>21</v>
      </c>
      <c r="K10" s="33" t="s">
        <v>22</v>
      </c>
      <c r="L10" s="33" t="s">
        <v>23</v>
      </c>
      <c r="M10" s="33" t="s">
        <v>24</v>
      </c>
      <c r="N10" s="32" t="s">
        <v>25</v>
      </c>
      <c r="O10" s="33" t="s">
        <v>26</v>
      </c>
      <c r="P10" s="34" t="s">
        <v>27</v>
      </c>
      <c r="Q10" s="34"/>
      <c r="R10" s="34"/>
      <c r="S10" s="34" t="s">
        <v>28</v>
      </c>
      <c r="T10" s="34"/>
      <c r="U10" s="34"/>
      <c r="V10" s="32" t="s">
        <v>29</v>
      </c>
      <c r="W10" s="32"/>
      <c r="X10" s="32"/>
      <c r="Y10" s="34" t="s">
        <v>30</v>
      </c>
      <c r="Z10" s="34"/>
      <c r="AA10" s="34"/>
      <c r="AB10" s="34" t="s">
        <v>31</v>
      </c>
      <c r="AC10" s="34"/>
      <c r="AD10" s="34"/>
      <c r="AE10" s="35" t="s">
        <v>32</v>
      </c>
      <c r="AF10" s="35" t="s">
        <v>33</v>
      </c>
      <c r="AG10" s="35" t="s">
        <v>34</v>
      </c>
      <c r="AH10" s="36" t="s">
        <v>35</v>
      </c>
      <c r="AI10" s="35" t="s">
        <v>36</v>
      </c>
      <c r="AK10" s="15"/>
    </row>
    <row r="11" spans="1:51" ht="48" customHeight="1" x14ac:dyDescent="0.2">
      <c r="A11" s="31"/>
      <c r="B11" s="31"/>
      <c r="C11" s="32"/>
      <c r="D11" s="31"/>
      <c r="E11" s="31"/>
      <c r="F11" s="33"/>
      <c r="G11" s="31"/>
      <c r="H11" s="31"/>
      <c r="I11" s="32"/>
      <c r="J11" s="33"/>
      <c r="K11" s="33"/>
      <c r="L11" s="33"/>
      <c r="M11" s="33"/>
      <c r="N11" s="32"/>
      <c r="O11" s="33"/>
      <c r="P11" s="37" t="s">
        <v>37</v>
      </c>
      <c r="Q11" s="37" t="s">
        <v>38</v>
      </c>
      <c r="R11" s="38" t="s">
        <v>39</v>
      </c>
      <c r="S11" s="37" t="s">
        <v>37</v>
      </c>
      <c r="T11" s="37" t="s">
        <v>38</v>
      </c>
      <c r="U11" s="38" t="s">
        <v>39</v>
      </c>
      <c r="V11" s="37" t="s">
        <v>37</v>
      </c>
      <c r="W11" s="37" t="s">
        <v>38</v>
      </c>
      <c r="X11" s="38" t="s">
        <v>39</v>
      </c>
      <c r="Y11" s="37" t="s">
        <v>37</v>
      </c>
      <c r="Z11" s="37" t="s">
        <v>38</v>
      </c>
      <c r="AA11" s="38" t="s">
        <v>39</v>
      </c>
      <c r="AB11" s="37" t="s">
        <v>37</v>
      </c>
      <c r="AC11" s="37" t="s">
        <v>38</v>
      </c>
      <c r="AD11" s="38" t="s">
        <v>39</v>
      </c>
      <c r="AE11" s="35"/>
      <c r="AF11" s="35"/>
      <c r="AG11" s="35"/>
      <c r="AH11" s="36"/>
      <c r="AI11" s="35"/>
      <c r="AK11" s="15"/>
    </row>
    <row r="12" spans="1:51" s="53" customFormat="1" ht="33.75" customHeight="1" x14ac:dyDescent="0.2">
      <c r="A12" s="39">
        <v>1</v>
      </c>
      <c r="B12" s="40">
        <v>286</v>
      </c>
      <c r="C12" s="41">
        <v>0.4513888888888889</v>
      </c>
      <c r="D12" s="42" t="s">
        <v>40</v>
      </c>
      <c r="E12" s="43" t="s">
        <v>41</v>
      </c>
      <c r="F12" s="44" t="s">
        <v>42</v>
      </c>
      <c r="G12" s="45" t="s">
        <v>43</v>
      </c>
      <c r="H12" s="40" t="s">
        <v>44</v>
      </c>
      <c r="I12" s="44" t="s">
        <v>45</v>
      </c>
      <c r="J12" s="46" t="s">
        <v>46</v>
      </c>
      <c r="K12" s="40" t="s">
        <v>47</v>
      </c>
      <c r="L12" s="40" t="s">
        <v>48</v>
      </c>
      <c r="M12" s="40" t="s">
        <v>49</v>
      </c>
      <c r="N12" s="40" t="s">
        <v>50</v>
      </c>
      <c r="O12" s="46" t="s">
        <v>51</v>
      </c>
      <c r="P12" s="47">
        <v>254</v>
      </c>
      <c r="Q12" s="48">
        <f t="shared" ref="Q12:Q26" si="0">ROUND(P12/3.7-IF($AE12=1,0.5,IF($AE12=2,1.5,0)),3)</f>
        <v>68.649000000000001</v>
      </c>
      <c r="R12" s="39">
        <f t="shared" ref="R12:R26" si="1">RANK(Q12,Q$12:Q$26,0)</f>
        <v>1</v>
      </c>
      <c r="S12" s="47">
        <v>259</v>
      </c>
      <c r="T12" s="48">
        <f t="shared" ref="T12:T26" si="2">ROUND(S12/3.7-IF($AE12=1,0.5,IF($AE12=2,1.5,0)),3)</f>
        <v>70</v>
      </c>
      <c r="U12" s="39">
        <f t="shared" ref="U12:U26" si="3">RANK(T12,T$12:T$26,0)</f>
        <v>1</v>
      </c>
      <c r="V12" s="47">
        <v>261.5</v>
      </c>
      <c r="W12" s="48">
        <f t="shared" ref="W12:W26" si="4">ROUND(V12/3.7-IF($AE12=1,0.5,IF($AE12=2,1.5,0)),3)</f>
        <v>70.676000000000002</v>
      </c>
      <c r="X12" s="39">
        <f t="shared" ref="X12:X26" si="5">RANK(W12,W$12:W$26,0)</f>
        <v>1</v>
      </c>
      <c r="Y12" s="47">
        <v>263.5</v>
      </c>
      <c r="Z12" s="48">
        <f t="shared" ref="Z12:Z26" si="6">ROUND(Y12/3.7-IF($AE12=1,0.5,IF($AE12=2,1.5,0)),3)</f>
        <v>71.215999999999994</v>
      </c>
      <c r="AA12" s="39">
        <f t="shared" ref="AA12:AA26" si="7">RANK(Z12,Z$12:Z$26,0)</f>
        <v>1</v>
      </c>
      <c r="AB12" s="47">
        <v>259.5</v>
      </c>
      <c r="AC12" s="48">
        <f t="shared" ref="AC12:AC26" si="8">ROUND(AB12/3.7-IF($AE12=1,0.5,IF($AE12=2,1.5,0)),3)</f>
        <v>70.135000000000005</v>
      </c>
      <c r="AD12" s="39">
        <f t="shared" ref="AD12:AD26" si="9">RANK(AC12,AC$12:AC$26,0)</f>
        <v>1</v>
      </c>
      <c r="AE12" s="49"/>
      <c r="AF12" s="49"/>
      <c r="AG12" s="49"/>
      <c r="AH12" s="48">
        <f t="shared" ref="AH12:AH22" si="10">ROUND(((S12+V12+Y12+P12+AB12)/3.7/5)-((AE12*2)),3)</f>
        <v>70.135000000000005</v>
      </c>
      <c r="AI12" s="49">
        <v>6600</v>
      </c>
      <c r="AJ12" s="50"/>
      <c r="AK12" s="51"/>
      <c r="AL12" s="52"/>
    </row>
    <row r="13" spans="1:51" s="53" customFormat="1" ht="33.75" customHeight="1" x14ac:dyDescent="0.2">
      <c r="A13" s="39">
        <v>2</v>
      </c>
      <c r="B13" s="40">
        <v>292</v>
      </c>
      <c r="C13" s="54">
        <v>0.45624999999999999</v>
      </c>
      <c r="D13" s="55" t="s">
        <v>52</v>
      </c>
      <c r="E13" s="43" t="s">
        <v>53</v>
      </c>
      <c r="F13" s="44" t="s">
        <v>54</v>
      </c>
      <c r="G13" s="45" t="s">
        <v>43</v>
      </c>
      <c r="H13" s="40" t="s">
        <v>55</v>
      </c>
      <c r="I13" s="44" t="s">
        <v>56</v>
      </c>
      <c r="J13" s="56" t="s">
        <v>57</v>
      </c>
      <c r="K13" s="40" t="s">
        <v>58</v>
      </c>
      <c r="L13" s="40" t="s">
        <v>59</v>
      </c>
      <c r="M13" s="40" t="s">
        <v>60</v>
      </c>
      <c r="N13" s="40" t="s">
        <v>61</v>
      </c>
      <c r="O13" s="46" t="s">
        <v>62</v>
      </c>
      <c r="P13" s="47">
        <v>245.5</v>
      </c>
      <c r="Q13" s="48">
        <f t="shared" si="0"/>
        <v>66.350999999999999</v>
      </c>
      <c r="R13" s="39">
        <f t="shared" si="1"/>
        <v>2</v>
      </c>
      <c r="S13" s="47">
        <v>253</v>
      </c>
      <c r="T13" s="48">
        <f t="shared" si="2"/>
        <v>68.378</v>
      </c>
      <c r="U13" s="39">
        <f t="shared" si="3"/>
        <v>2</v>
      </c>
      <c r="V13" s="47">
        <v>254.5</v>
      </c>
      <c r="W13" s="48">
        <f t="shared" si="4"/>
        <v>68.784000000000006</v>
      </c>
      <c r="X13" s="39">
        <f t="shared" si="5"/>
        <v>2</v>
      </c>
      <c r="Y13" s="47">
        <v>259</v>
      </c>
      <c r="Z13" s="48">
        <f t="shared" si="6"/>
        <v>70</v>
      </c>
      <c r="AA13" s="39">
        <f t="shared" si="7"/>
        <v>2</v>
      </c>
      <c r="AB13" s="47">
        <v>254</v>
      </c>
      <c r="AC13" s="48">
        <f t="shared" si="8"/>
        <v>68.649000000000001</v>
      </c>
      <c r="AD13" s="39">
        <f t="shared" si="9"/>
        <v>3</v>
      </c>
      <c r="AE13" s="49"/>
      <c r="AF13" s="49"/>
      <c r="AG13" s="49"/>
      <c r="AH13" s="48">
        <f t="shared" si="10"/>
        <v>68.432000000000002</v>
      </c>
      <c r="AI13" s="49">
        <v>5000</v>
      </c>
      <c r="AJ13" s="57"/>
      <c r="AK13" s="58"/>
    </row>
    <row r="14" spans="1:51" s="53" customFormat="1" ht="33.75" customHeight="1" x14ac:dyDescent="0.2">
      <c r="A14" s="39">
        <v>3</v>
      </c>
      <c r="B14" s="40">
        <v>282</v>
      </c>
      <c r="C14" s="41">
        <v>0.46111111111111103</v>
      </c>
      <c r="D14" s="42" t="s">
        <v>63</v>
      </c>
      <c r="E14" s="43" t="s">
        <v>64</v>
      </c>
      <c r="F14" s="44" t="s">
        <v>65</v>
      </c>
      <c r="G14" s="45" t="s">
        <v>43</v>
      </c>
      <c r="H14" s="40" t="s">
        <v>66</v>
      </c>
      <c r="I14" s="44" t="s">
        <v>67</v>
      </c>
      <c r="J14" s="46" t="s">
        <v>68</v>
      </c>
      <c r="K14" s="40" t="s">
        <v>69</v>
      </c>
      <c r="L14" s="40" t="s">
        <v>70</v>
      </c>
      <c r="M14" s="40" t="s">
        <v>71</v>
      </c>
      <c r="N14" s="40" t="s">
        <v>72</v>
      </c>
      <c r="O14" s="46" t="s">
        <v>73</v>
      </c>
      <c r="P14" s="47">
        <v>243</v>
      </c>
      <c r="Q14" s="48">
        <f t="shared" si="0"/>
        <v>65.676000000000002</v>
      </c>
      <c r="R14" s="39">
        <f t="shared" si="1"/>
        <v>3</v>
      </c>
      <c r="S14" s="47">
        <v>245</v>
      </c>
      <c r="T14" s="48">
        <f t="shared" si="2"/>
        <v>66.215999999999994</v>
      </c>
      <c r="U14" s="39">
        <f t="shared" si="3"/>
        <v>4</v>
      </c>
      <c r="V14" s="47">
        <v>253.5</v>
      </c>
      <c r="W14" s="48">
        <f t="shared" si="4"/>
        <v>68.513999999999996</v>
      </c>
      <c r="X14" s="39">
        <f t="shared" si="5"/>
        <v>3</v>
      </c>
      <c r="Y14" s="47">
        <v>251</v>
      </c>
      <c r="Z14" s="48">
        <f t="shared" si="6"/>
        <v>67.837999999999994</v>
      </c>
      <c r="AA14" s="39">
        <f t="shared" si="7"/>
        <v>4</v>
      </c>
      <c r="AB14" s="47">
        <v>253</v>
      </c>
      <c r="AC14" s="48">
        <f t="shared" si="8"/>
        <v>68.378</v>
      </c>
      <c r="AD14" s="39">
        <f t="shared" si="9"/>
        <v>4</v>
      </c>
      <c r="AE14" s="49"/>
      <c r="AF14" s="49"/>
      <c r="AG14" s="49"/>
      <c r="AH14" s="48">
        <f t="shared" si="10"/>
        <v>67.323999999999998</v>
      </c>
      <c r="AI14" s="49">
        <v>4000</v>
      </c>
      <c r="AJ14" s="50"/>
      <c r="AK14" s="51"/>
      <c r="AL14" s="52"/>
    </row>
    <row r="15" spans="1:51" s="53" customFormat="1" ht="33.75" customHeight="1" x14ac:dyDescent="0.2">
      <c r="A15" s="39">
        <v>4</v>
      </c>
      <c r="B15" s="40">
        <v>285</v>
      </c>
      <c r="C15" s="54">
        <v>0.47569444444444398</v>
      </c>
      <c r="D15" s="55" t="s">
        <v>74</v>
      </c>
      <c r="E15" s="43" t="s">
        <v>75</v>
      </c>
      <c r="F15" s="44" t="s">
        <v>76</v>
      </c>
      <c r="G15" s="45" t="s">
        <v>43</v>
      </c>
      <c r="H15" s="40" t="s">
        <v>77</v>
      </c>
      <c r="I15" s="44" t="s">
        <v>78</v>
      </c>
      <c r="J15" s="46" t="s">
        <v>79</v>
      </c>
      <c r="K15" s="40" t="s">
        <v>47</v>
      </c>
      <c r="L15" s="40" t="s">
        <v>48</v>
      </c>
      <c r="M15" s="40" t="s">
        <v>80</v>
      </c>
      <c r="N15" s="40" t="s">
        <v>81</v>
      </c>
      <c r="O15" s="46" t="s">
        <v>82</v>
      </c>
      <c r="P15" s="47">
        <v>235.5</v>
      </c>
      <c r="Q15" s="48">
        <f t="shared" si="0"/>
        <v>63.649000000000001</v>
      </c>
      <c r="R15" s="39">
        <f t="shared" si="1"/>
        <v>5</v>
      </c>
      <c r="S15" s="47">
        <v>238</v>
      </c>
      <c r="T15" s="48">
        <f t="shared" si="2"/>
        <v>64.323999999999998</v>
      </c>
      <c r="U15" s="39">
        <f t="shared" si="3"/>
        <v>6</v>
      </c>
      <c r="V15" s="47">
        <v>244</v>
      </c>
      <c r="W15" s="48">
        <f t="shared" si="4"/>
        <v>65.945999999999998</v>
      </c>
      <c r="X15" s="39">
        <f t="shared" si="5"/>
        <v>5</v>
      </c>
      <c r="Y15" s="47">
        <v>255</v>
      </c>
      <c r="Z15" s="48">
        <f t="shared" si="6"/>
        <v>68.918999999999997</v>
      </c>
      <c r="AA15" s="39">
        <f t="shared" si="7"/>
        <v>3</v>
      </c>
      <c r="AB15" s="47">
        <v>254.5</v>
      </c>
      <c r="AC15" s="48">
        <f t="shared" si="8"/>
        <v>68.784000000000006</v>
      </c>
      <c r="AD15" s="39">
        <f t="shared" si="9"/>
        <v>2</v>
      </c>
      <c r="AE15" s="49"/>
      <c r="AF15" s="49"/>
      <c r="AG15" s="49"/>
      <c r="AH15" s="48">
        <f t="shared" si="10"/>
        <v>66.323999999999998</v>
      </c>
      <c r="AI15" s="49">
        <v>3000</v>
      </c>
      <c r="AJ15" s="57"/>
      <c r="AK15" s="51"/>
    </row>
    <row r="16" spans="1:51" s="53" customFormat="1" ht="33.75" customHeight="1" x14ac:dyDescent="0.2">
      <c r="A16" s="39">
        <v>5</v>
      </c>
      <c r="B16" s="45">
        <v>280</v>
      </c>
      <c r="C16" s="54">
        <v>0.4375</v>
      </c>
      <c r="D16" s="42" t="s">
        <v>83</v>
      </c>
      <c r="E16" s="43" t="s">
        <v>84</v>
      </c>
      <c r="F16" s="43" t="s">
        <v>85</v>
      </c>
      <c r="G16" s="45" t="s">
        <v>43</v>
      </c>
      <c r="H16" s="40" t="s">
        <v>86</v>
      </c>
      <c r="I16" s="44" t="s">
        <v>87</v>
      </c>
      <c r="J16" s="59" t="s">
        <v>88</v>
      </c>
      <c r="K16" s="40" t="s">
        <v>89</v>
      </c>
      <c r="L16" s="40" t="s">
        <v>90</v>
      </c>
      <c r="M16" s="40" t="s">
        <v>91</v>
      </c>
      <c r="N16" s="40" t="s">
        <v>92</v>
      </c>
      <c r="O16" s="46" t="s">
        <v>93</v>
      </c>
      <c r="P16" s="47">
        <v>241.5</v>
      </c>
      <c r="Q16" s="48">
        <f t="shared" si="0"/>
        <v>65.27</v>
      </c>
      <c r="R16" s="39">
        <f t="shared" si="1"/>
        <v>4</v>
      </c>
      <c r="S16" s="47">
        <v>248</v>
      </c>
      <c r="T16" s="48">
        <f t="shared" si="2"/>
        <v>67.027000000000001</v>
      </c>
      <c r="U16" s="39">
        <f t="shared" si="3"/>
        <v>3</v>
      </c>
      <c r="V16" s="47">
        <v>245</v>
      </c>
      <c r="W16" s="48">
        <f t="shared" si="4"/>
        <v>66.215999999999994</v>
      </c>
      <c r="X16" s="39">
        <f t="shared" si="5"/>
        <v>4</v>
      </c>
      <c r="Y16" s="47">
        <v>246.5</v>
      </c>
      <c r="Z16" s="48">
        <f t="shared" si="6"/>
        <v>66.622</v>
      </c>
      <c r="AA16" s="39">
        <f t="shared" si="7"/>
        <v>5</v>
      </c>
      <c r="AB16" s="47">
        <v>242.5</v>
      </c>
      <c r="AC16" s="48">
        <f t="shared" si="8"/>
        <v>65.540999999999997</v>
      </c>
      <c r="AD16" s="39">
        <f t="shared" si="9"/>
        <v>5</v>
      </c>
      <c r="AE16" s="49"/>
      <c r="AF16" s="49"/>
      <c r="AG16" s="49"/>
      <c r="AH16" s="48">
        <f t="shared" si="10"/>
        <v>66.135000000000005</v>
      </c>
      <c r="AI16" s="49">
        <v>1400</v>
      </c>
      <c r="AJ16" s="57"/>
      <c r="AK16" s="51"/>
    </row>
    <row r="17" spans="1:38" s="53" customFormat="1" ht="33.75" customHeight="1" x14ac:dyDescent="0.2">
      <c r="A17" s="39">
        <v>6</v>
      </c>
      <c r="B17" s="40">
        <v>293</v>
      </c>
      <c r="C17" s="54">
        <v>0.422916666666667</v>
      </c>
      <c r="D17" s="42" t="s">
        <v>94</v>
      </c>
      <c r="E17" s="43" t="s">
        <v>95</v>
      </c>
      <c r="F17" s="44" t="s">
        <v>96</v>
      </c>
      <c r="G17" s="45" t="s">
        <v>43</v>
      </c>
      <c r="H17" s="40" t="s">
        <v>97</v>
      </c>
      <c r="I17" s="44" t="s">
        <v>98</v>
      </c>
      <c r="J17" s="56" t="s">
        <v>57</v>
      </c>
      <c r="K17" s="40" t="s">
        <v>99</v>
      </c>
      <c r="L17" s="40" t="s">
        <v>90</v>
      </c>
      <c r="M17" s="40" t="s">
        <v>100</v>
      </c>
      <c r="N17" s="40" t="s">
        <v>101</v>
      </c>
      <c r="O17" s="46" t="s">
        <v>102</v>
      </c>
      <c r="P17" s="47">
        <v>235.5</v>
      </c>
      <c r="Q17" s="48">
        <f t="shared" si="0"/>
        <v>63.649000000000001</v>
      </c>
      <c r="R17" s="39">
        <f t="shared" si="1"/>
        <v>5</v>
      </c>
      <c r="S17" s="47">
        <v>236</v>
      </c>
      <c r="T17" s="48">
        <f t="shared" si="2"/>
        <v>63.783999999999999</v>
      </c>
      <c r="U17" s="39">
        <f t="shared" si="3"/>
        <v>7</v>
      </c>
      <c r="V17" s="47">
        <v>237</v>
      </c>
      <c r="W17" s="48">
        <f t="shared" si="4"/>
        <v>64.054000000000002</v>
      </c>
      <c r="X17" s="39">
        <f t="shared" si="5"/>
        <v>8</v>
      </c>
      <c r="Y17" s="47">
        <v>243</v>
      </c>
      <c r="Z17" s="48">
        <f t="shared" si="6"/>
        <v>65.676000000000002</v>
      </c>
      <c r="AA17" s="39">
        <f t="shared" si="7"/>
        <v>6</v>
      </c>
      <c r="AB17" s="47">
        <v>240</v>
      </c>
      <c r="AC17" s="48">
        <f t="shared" si="8"/>
        <v>64.864999999999995</v>
      </c>
      <c r="AD17" s="39">
        <f t="shared" si="9"/>
        <v>7</v>
      </c>
      <c r="AE17" s="49"/>
      <c r="AF17" s="49"/>
      <c r="AG17" s="49"/>
      <c r="AH17" s="48">
        <f t="shared" si="10"/>
        <v>64.405000000000001</v>
      </c>
      <c r="AI17" s="49"/>
      <c r="AJ17" s="57"/>
      <c r="AK17" s="51"/>
    </row>
    <row r="18" spans="1:38" s="53" customFormat="1" ht="33.75" customHeight="1" x14ac:dyDescent="0.2">
      <c r="A18" s="39">
        <v>7</v>
      </c>
      <c r="B18" s="60">
        <v>296</v>
      </c>
      <c r="C18" s="54">
        <v>0.39444444444444499</v>
      </c>
      <c r="D18" s="42" t="s">
        <v>103</v>
      </c>
      <c r="E18" s="61" t="s">
        <v>104</v>
      </c>
      <c r="F18" s="61" t="s">
        <v>105</v>
      </c>
      <c r="G18" s="60" t="s">
        <v>43</v>
      </c>
      <c r="H18" s="42" t="s">
        <v>106</v>
      </c>
      <c r="I18" s="62" t="s">
        <v>107</v>
      </c>
      <c r="J18" s="63" t="s">
        <v>108</v>
      </c>
      <c r="K18" s="42" t="s">
        <v>109</v>
      </c>
      <c r="L18" s="42" t="s">
        <v>110</v>
      </c>
      <c r="M18" s="42" t="s">
        <v>111</v>
      </c>
      <c r="N18" s="42" t="s">
        <v>81</v>
      </c>
      <c r="O18" s="64" t="s">
        <v>112</v>
      </c>
      <c r="P18" s="47">
        <v>235.5</v>
      </c>
      <c r="Q18" s="65">
        <f t="shared" si="0"/>
        <v>63.649000000000001</v>
      </c>
      <c r="R18" s="39">
        <f t="shared" si="1"/>
        <v>5</v>
      </c>
      <c r="S18" s="66">
        <v>232</v>
      </c>
      <c r="T18" s="65">
        <f t="shared" si="2"/>
        <v>62.703000000000003</v>
      </c>
      <c r="U18" s="39">
        <f t="shared" si="3"/>
        <v>9</v>
      </c>
      <c r="V18" s="66">
        <v>239</v>
      </c>
      <c r="W18" s="65">
        <f t="shared" si="4"/>
        <v>64.594999999999999</v>
      </c>
      <c r="X18" s="39">
        <f t="shared" si="5"/>
        <v>6</v>
      </c>
      <c r="Y18" s="66">
        <v>238.5</v>
      </c>
      <c r="Z18" s="65">
        <f t="shared" si="6"/>
        <v>64.459000000000003</v>
      </c>
      <c r="AA18" s="39">
        <f t="shared" si="7"/>
        <v>7</v>
      </c>
      <c r="AB18" s="66">
        <v>241</v>
      </c>
      <c r="AC18" s="65">
        <f t="shared" si="8"/>
        <v>65.135000000000005</v>
      </c>
      <c r="AD18" s="39">
        <f t="shared" si="9"/>
        <v>6</v>
      </c>
      <c r="AE18" s="67"/>
      <c r="AF18" s="67"/>
      <c r="AG18" s="67"/>
      <c r="AH18" s="68">
        <f t="shared" si="10"/>
        <v>64.108000000000004</v>
      </c>
      <c r="AI18" s="67"/>
      <c r="AJ18" s="57"/>
      <c r="AK18" s="51"/>
    </row>
    <row r="19" spans="1:38" s="53" customFormat="1" ht="33.75" customHeight="1" x14ac:dyDescent="0.2">
      <c r="A19" s="39">
        <v>8</v>
      </c>
      <c r="B19" s="42">
        <v>295</v>
      </c>
      <c r="C19" s="54">
        <v>0.41805555555555557</v>
      </c>
      <c r="D19" s="42" t="s">
        <v>113</v>
      </c>
      <c r="E19" s="61" t="s">
        <v>104</v>
      </c>
      <c r="F19" s="62" t="s">
        <v>114</v>
      </c>
      <c r="G19" s="60" t="s">
        <v>43</v>
      </c>
      <c r="H19" s="69" t="s">
        <v>115</v>
      </c>
      <c r="I19" s="62" t="s">
        <v>116</v>
      </c>
      <c r="J19" s="63" t="s">
        <v>117</v>
      </c>
      <c r="K19" s="40" t="s">
        <v>58</v>
      </c>
      <c r="L19" s="42" t="s">
        <v>118</v>
      </c>
      <c r="M19" s="42" t="s">
        <v>91</v>
      </c>
      <c r="N19" s="42" t="s">
        <v>119</v>
      </c>
      <c r="O19" s="70" t="s">
        <v>120</v>
      </c>
      <c r="P19" s="47">
        <v>234</v>
      </c>
      <c r="Q19" s="65">
        <f t="shared" si="0"/>
        <v>63.243000000000002</v>
      </c>
      <c r="R19" s="39">
        <f t="shared" si="1"/>
        <v>8</v>
      </c>
      <c r="S19" s="66">
        <v>234.5</v>
      </c>
      <c r="T19" s="65">
        <f t="shared" si="2"/>
        <v>63.378</v>
      </c>
      <c r="U19" s="39">
        <f t="shared" si="3"/>
        <v>8</v>
      </c>
      <c r="V19" s="66">
        <v>237.5</v>
      </c>
      <c r="W19" s="65">
        <f t="shared" si="4"/>
        <v>64.188999999999993</v>
      </c>
      <c r="X19" s="39">
        <f t="shared" si="5"/>
        <v>7</v>
      </c>
      <c r="Y19" s="66">
        <v>238.5</v>
      </c>
      <c r="Z19" s="65">
        <f t="shared" si="6"/>
        <v>64.459000000000003</v>
      </c>
      <c r="AA19" s="39">
        <f t="shared" si="7"/>
        <v>7</v>
      </c>
      <c r="AB19" s="66">
        <v>236.5</v>
      </c>
      <c r="AC19" s="65">
        <f t="shared" si="8"/>
        <v>63.918999999999997</v>
      </c>
      <c r="AD19" s="39">
        <f t="shared" si="9"/>
        <v>8</v>
      </c>
      <c r="AE19" s="67"/>
      <c r="AF19" s="67"/>
      <c r="AG19" s="67"/>
      <c r="AH19" s="68">
        <f t="shared" si="10"/>
        <v>63.838000000000001</v>
      </c>
      <c r="AI19" s="67"/>
      <c r="AJ19" s="57"/>
      <c r="AK19" s="51"/>
    </row>
    <row r="20" spans="1:38" s="53" customFormat="1" ht="33.75" customHeight="1" x14ac:dyDescent="0.2">
      <c r="A20" s="39">
        <v>9</v>
      </c>
      <c r="B20" s="45">
        <v>288</v>
      </c>
      <c r="C20" s="54">
        <v>0.39930555555555602</v>
      </c>
      <c r="D20" s="69" t="s">
        <v>121</v>
      </c>
      <c r="E20" s="43" t="s">
        <v>122</v>
      </c>
      <c r="F20" s="44" t="s">
        <v>123</v>
      </c>
      <c r="G20" s="45" t="s">
        <v>43</v>
      </c>
      <c r="H20" s="40" t="s">
        <v>124</v>
      </c>
      <c r="I20" s="44" t="s">
        <v>125</v>
      </c>
      <c r="J20" s="59" t="s">
        <v>126</v>
      </c>
      <c r="K20" s="40" t="s">
        <v>127</v>
      </c>
      <c r="L20" s="40" t="s">
        <v>128</v>
      </c>
      <c r="M20" s="40" t="s">
        <v>80</v>
      </c>
      <c r="N20" s="40" t="s">
        <v>81</v>
      </c>
      <c r="O20" s="46" t="s">
        <v>129</v>
      </c>
      <c r="P20" s="47">
        <v>230</v>
      </c>
      <c r="Q20" s="65">
        <f t="shared" si="0"/>
        <v>62.161999999999999</v>
      </c>
      <c r="R20" s="39">
        <f t="shared" si="1"/>
        <v>9</v>
      </c>
      <c r="S20" s="66">
        <v>239.5</v>
      </c>
      <c r="T20" s="65">
        <f t="shared" si="2"/>
        <v>64.73</v>
      </c>
      <c r="U20" s="39">
        <f t="shared" si="3"/>
        <v>5</v>
      </c>
      <c r="V20" s="66">
        <v>227</v>
      </c>
      <c r="W20" s="65">
        <f t="shared" si="4"/>
        <v>61.350999999999999</v>
      </c>
      <c r="X20" s="39">
        <f t="shared" si="5"/>
        <v>9</v>
      </c>
      <c r="Y20" s="66">
        <v>235.5</v>
      </c>
      <c r="Z20" s="65">
        <f t="shared" si="6"/>
        <v>63.649000000000001</v>
      </c>
      <c r="AA20" s="39">
        <f t="shared" si="7"/>
        <v>9</v>
      </c>
      <c r="AB20" s="66">
        <v>233.5</v>
      </c>
      <c r="AC20" s="65">
        <f t="shared" si="8"/>
        <v>63.107999999999997</v>
      </c>
      <c r="AD20" s="39">
        <f t="shared" si="9"/>
        <v>10</v>
      </c>
      <c r="AE20" s="67"/>
      <c r="AF20" s="67"/>
      <c r="AG20" s="67"/>
      <c r="AH20" s="68">
        <f t="shared" si="10"/>
        <v>63</v>
      </c>
      <c r="AI20" s="67"/>
      <c r="AJ20" s="50"/>
      <c r="AK20" s="51"/>
    </row>
    <row r="21" spans="1:38" s="53" customFormat="1" ht="33.75" customHeight="1" x14ac:dyDescent="0.2">
      <c r="A21" s="39">
        <v>10</v>
      </c>
      <c r="B21" s="42">
        <v>294</v>
      </c>
      <c r="C21" s="54">
        <v>0.42777777777777798</v>
      </c>
      <c r="D21" s="42" t="s">
        <v>130</v>
      </c>
      <c r="E21" s="61" t="s">
        <v>131</v>
      </c>
      <c r="F21" s="62" t="s">
        <v>132</v>
      </c>
      <c r="G21" s="60" t="s">
        <v>43</v>
      </c>
      <c r="H21" s="42" t="s">
        <v>133</v>
      </c>
      <c r="I21" s="62" t="s">
        <v>134</v>
      </c>
      <c r="J21" s="63" t="s">
        <v>135</v>
      </c>
      <c r="K21" s="42" t="s">
        <v>136</v>
      </c>
      <c r="L21" s="42" t="s">
        <v>90</v>
      </c>
      <c r="M21" s="42" t="s">
        <v>137</v>
      </c>
      <c r="N21" s="42" t="s">
        <v>138</v>
      </c>
      <c r="O21" s="70" t="s">
        <v>139</v>
      </c>
      <c r="P21" s="47">
        <v>228.5</v>
      </c>
      <c r="Q21" s="48">
        <f t="shared" si="0"/>
        <v>61.756999999999998</v>
      </c>
      <c r="R21" s="39">
        <f t="shared" si="1"/>
        <v>10</v>
      </c>
      <c r="S21" s="47">
        <v>226</v>
      </c>
      <c r="T21" s="48">
        <f t="shared" si="2"/>
        <v>61.081000000000003</v>
      </c>
      <c r="U21" s="39">
        <f t="shared" si="3"/>
        <v>10</v>
      </c>
      <c r="V21" s="47">
        <v>226</v>
      </c>
      <c r="W21" s="48">
        <f t="shared" si="4"/>
        <v>61.081000000000003</v>
      </c>
      <c r="X21" s="39">
        <f t="shared" si="5"/>
        <v>10</v>
      </c>
      <c r="Y21" s="47">
        <v>235.5</v>
      </c>
      <c r="Z21" s="48">
        <f t="shared" si="6"/>
        <v>63.649000000000001</v>
      </c>
      <c r="AA21" s="39">
        <f t="shared" si="7"/>
        <v>9</v>
      </c>
      <c r="AB21" s="47">
        <v>236</v>
      </c>
      <c r="AC21" s="48">
        <f t="shared" si="8"/>
        <v>63.783999999999999</v>
      </c>
      <c r="AD21" s="39">
        <f t="shared" si="9"/>
        <v>9</v>
      </c>
      <c r="AE21" s="49"/>
      <c r="AF21" s="49"/>
      <c r="AG21" s="49"/>
      <c r="AH21" s="48">
        <f t="shared" si="10"/>
        <v>62.27</v>
      </c>
      <c r="AI21" s="49"/>
      <c r="AJ21" s="57"/>
      <c r="AK21" s="51"/>
      <c r="AL21" s="52"/>
    </row>
    <row r="22" spans="1:38" s="53" customFormat="1" ht="33.75" customHeight="1" x14ac:dyDescent="0.2">
      <c r="A22" s="39">
        <v>11</v>
      </c>
      <c r="B22" s="40">
        <v>290</v>
      </c>
      <c r="C22" s="54">
        <v>0.43263888888888902</v>
      </c>
      <c r="D22" s="71" t="s">
        <v>140</v>
      </c>
      <c r="E22" s="43" t="s">
        <v>141</v>
      </c>
      <c r="F22" s="44" t="s">
        <v>142</v>
      </c>
      <c r="G22" s="45" t="s">
        <v>143</v>
      </c>
      <c r="H22" s="72" t="s">
        <v>144</v>
      </c>
      <c r="I22" s="44" t="s">
        <v>145</v>
      </c>
      <c r="J22" s="46" t="s">
        <v>146</v>
      </c>
      <c r="K22" s="40" t="s">
        <v>147</v>
      </c>
      <c r="L22" s="40" t="s">
        <v>148</v>
      </c>
      <c r="M22" s="40" t="s">
        <v>149</v>
      </c>
      <c r="N22" s="40" t="s">
        <v>50</v>
      </c>
      <c r="O22" s="46" t="s">
        <v>150</v>
      </c>
      <c r="P22" s="47">
        <v>224</v>
      </c>
      <c r="Q22" s="48">
        <f t="shared" si="0"/>
        <v>60.540999999999997</v>
      </c>
      <c r="R22" s="39">
        <f t="shared" si="1"/>
        <v>11</v>
      </c>
      <c r="S22" s="47">
        <v>221</v>
      </c>
      <c r="T22" s="48">
        <f t="shared" si="2"/>
        <v>59.73</v>
      </c>
      <c r="U22" s="39">
        <f t="shared" si="3"/>
        <v>12</v>
      </c>
      <c r="V22" s="47">
        <v>219.5</v>
      </c>
      <c r="W22" s="48">
        <f t="shared" si="4"/>
        <v>59.323999999999998</v>
      </c>
      <c r="X22" s="39">
        <f t="shared" si="5"/>
        <v>11</v>
      </c>
      <c r="Y22" s="47">
        <v>232</v>
      </c>
      <c r="Z22" s="48">
        <f t="shared" si="6"/>
        <v>62.703000000000003</v>
      </c>
      <c r="AA22" s="39">
        <f t="shared" si="7"/>
        <v>11</v>
      </c>
      <c r="AB22" s="47">
        <v>228.5</v>
      </c>
      <c r="AC22" s="48">
        <f t="shared" si="8"/>
        <v>61.756999999999998</v>
      </c>
      <c r="AD22" s="39">
        <f t="shared" si="9"/>
        <v>11</v>
      </c>
      <c r="AE22" s="49"/>
      <c r="AF22" s="49"/>
      <c r="AG22" s="49"/>
      <c r="AH22" s="48">
        <f t="shared" si="10"/>
        <v>60.811</v>
      </c>
      <c r="AI22" s="49"/>
      <c r="AJ22" s="57"/>
      <c r="AK22" s="51"/>
    </row>
    <row r="23" spans="1:38" s="53" customFormat="1" ht="33.75" customHeight="1" x14ac:dyDescent="0.2">
      <c r="A23" s="39">
        <v>12</v>
      </c>
      <c r="B23" s="45">
        <v>287</v>
      </c>
      <c r="C23" s="41">
        <v>0.47083333333333299</v>
      </c>
      <c r="D23" s="42" t="s">
        <v>151</v>
      </c>
      <c r="E23" s="43" t="s">
        <v>95</v>
      </c>
      <c r="F23" s="44" t="s">
        <v>152</v>
      </c>
      <c r="G23" s="45" t="s">
        <v>43</v>
      </c>
      <c r="H23" s="40" t="s">
        <v>153</v>
      </c>
      <c r="I23" s="44" t="s">
        <v>154</v>
      </c>
      <c r="J23" s="59" t="s">
        <v>155</v>
      </c>
      <c r="K23" s="40" t="s">
        <v>89</v>
      </c>
      <c r="L23" s="40" t="s">
        <v>90</v>
      </c>
      <c r="M23" s="40" t="s">
        <v>156</v>
      </c>
      <c r="N23" s="40" t="s">
        <v>72</v>
      </c>
      <c r="O23" s="46" t="s">
        <v>157</v>
      </c>
      <c r="P23" s="47">
        <v>217.5</v>
      </c>
      <c r="Q23" s="48">
        <f t="shared" si="0"/>
        <v>58.283999999999999</v>
      </c>
      <c r="R23" s="39">
        <f t="shared" si="1"/>
        <v>12</v>
      </c>
      <c r="S23" s="47">
        <v>218</v>
      </c>
      <c r="T23" s="48">
        <f t="shared" si="2"/>
        <v>58.418999999999997</v>
      </c>
      <c r="U23" s="39">
        <f t="shared" si="3"/>
        <v>14</v>
      </c>
      <c r="V23" s="47">
        <v>219.5</v>
      </c>
      <c r="W23" s="48">
        <f t="shared" si="4"/>
        <v>58.823999999999998</v>
      </c>
      <c r="X23" s="39">
        <f t="shared" si="5"/>
        <v>12</v>
      </c>
      <c r="Y23" s="47">
        <v>220.5</v>
      </c>
      <c r="Z23" s="48">
        <f t="shared" si="6"/>
        <v>59.094999999999999</v>
      </c>
      <c r="AA23" s="39">
        <f t="shared" si="7"/>
        <v>12</v>
      </c>
      <c r="AB23" s="47">
        <v>224</v>
      </c>
      <c r="AC23" s="48">
        <f t="shared" si="8"/>
        <v>60.040999999999997</v>
      </c>
      <c r="AD23" s="39">
        <f t="shared" si="9"/>
        <v>12</v>
      </c>
      <c r="AE23" s="49">
        <v>1</v>
      </c>
      <c r="AF23" s="49"/>
      <c r="AG23" s="49"/>
      <c r="AH23" s="48">
        <f>ROUND(((S23+V23+Y23+P23+AB23)/3.7/5)-((AE23*0.5)),3)</f>
        <v>58.932000000000002</v>
      </c>
      <c r="AI23" s="49"/>
      <c r="AJ23" s="50"/>
      <c r="AK23" s="51"/>
    </row>
    <row r="24" spans="1:38" s="53" customFormat="1" ht="33.75" customHeight="1" x14ac:dyDescent="0.2">
      <c r="A24" s="39">
        <v>13</v>
      </c>
      <c r="B24" s="40">
        <v>284</v>
      </c>
      <c r="C24" s="54">
        <v>0.46597222222222201</v>
      </c>
      <c r="D24" s="69" t="s">
        <v>158</v>
      </c>
      <c r="E24" s="43" t="s">
        <v>159</v>
      </c>
      <c r="F24" s="44" t="s">
        <v>160</v>
      </c>
      <c r="G24" s="45" t="s">
        <v>43</v>
      </c>
      <c r="H24" s="40" t="s">
        <v>161</v>
      </c>
      <c r="I24" s="44" t="s">
        <v>162</v>
      </c>
      <c r="J24" s="46" t="s">
        <v>163</v>
      </c>
      <c r="K24" s="40" t="s">
        <v>127</v>
      </c>
      <c r="L24" s="40" t="s">
        <v>118</v>
      </c>
      <c r="M24" s="40" t="s">
        <v>164</v>
      </c>
      <c r="N24" s="40" t="s">
        <v>50</v>
      </c>
      <c r="O24" s="46" t="s">
        <v>165</v>
      </c>
      <c r="P24" s="47">
        <v>209.5</v>
      </c>
      <c r="Q24" s="48">
        <f t="shared" si="0"/>
        <v>56.622</v>
      </c>
      <c r="R24" s="39">
        <f t="shared" si="1"/>
        <v>14</v>
      </c>
      <c r="S24" s="47">
        <v>219</v>
      </c>
      <c r="T24" s="48">
        <f t="shared" si="2"/>
        <v>59.189</v>
      </c>
      <c r="U24" s="39">
        <f t="shared" si="3"/>
        <v>13</v>
      </c>
      <c r="V24" s="47">
        <v>214.5</v>
      </c>
      <c r="W24" s="48">
        <f t="shared" si="4"/>
        <v>57.972999999999999</v>
      </c>
      <c r="X24" s="39">
        <f t="shared" si="5"/>
        <v>13</v>
      </c>
      <c r="Y24" s="47">
        <v>217.5</v>
      </c>
      <c r="Z24" s="48">
        <f t="shared" si="6"/>
        <v>58.783999999999999</v>
      </c>
      <c r="AA24" s="39">
        <f t="shared" si="7"/>
        <v>13</v>
      </c>
      <c r="AB24" s="47">
        <v>219</v>
      </c>
      <c r="AC24" s="48">
        <f t="shared" si="8"/>
        <v>59.189</v>
      </c>
      <c r="AD24" s="39">
        <f t="shared" si="9"/>
        <v>13</v>
      </c>
      <c r="AE24" s="49"/>
      <c r="AF24" s="49"/>
      <c r="AG24" s="49"/>
      <c r="AH24" s="48">
        <f>ROUND(((S24+V24+Y24+P24+AB24)/3.7/5)-((AE24*2)),3)</f>
        <v>58.350999999999999</v>
      </c>
      <c r="AI24" s="49"/>
      <c r="AJ24" s="50"/>
      <c r="AK24" s="51"/>
      <c r="AL24" s="52"/>
    </row>
    <row r="25" spans="1:38" s="53" customFormat="1" ht="33.75" customHeight="1" x14ac:dyDescent="0.2">
      <c r="A25" s="39">
        <v>14</v>
      </c>
      <c r="B25" s="45">
        <v>291</v>
      </c>
      <c r="C25" s="54">
        <v>0.41319444444444442</v>
      </c>
      <c r="D25" s="55" t="s">
        <v>52</v>
      </c>
      <c r="E25" s="43" t="s">
        <v>166</v>
      </c>
      <c r="F25" s="43" t="s">
        <v>167</v>
      </c>
      <c r="G25" s="45" t="s">
        <v>43</v>
      </c>
      <c r="H25" s="40" t="s">
        <v>168</v>
      </c>
      <c r="I25" s="44" t="s">
        <v>169</v>
      </c>
      <c r="J25" s="59" t="s">
        <v>170</v>
      </c>
      <c r="K25" s="40" t="s">
        <v>171</v>
      </c>
      <c r="L25" s="73" t="s">
        <v>172</v>
      </c>
      <c r="M25" s="40" t="s">
        <v>173</v>
      </c>
      <c r="N25" s="40" t="s">
        <v>119</v>
      </c>
      <c r="O25" s="46" t="s">
        <v>174</v>
      </c>
      <c r="P25" s="47">
        <v>212.5</v>
      </c>
      <c r="Q25" s="65">
        <f t="shared" si="0"/>
        <v>57.432000000000002</v>
      </c>
      <c r="R25" s="39">
        <f t="shared" si="1"/>
        <v>13</v>
      </c>
      <c r="S25" s="66">
        <v>223</v>
      </c>
      <c r="T25" s="65">
        <f t="shared" si="2"/>
        <v>60.27</v>
      </c>
      <c r="U25" s="39">
        <f t="shared" si="3"/>
        <v>11</v>
      </c>
      <c r="V25" s="66">
        <v>206</v>
      </c>
      <c r="W25" s="65">
        <f t="shared" si="4"/>
        <v>55.676000000000002</v>
      </c>
      <c r="X25" s="39">
        <f t="shared" si="5"/>
        <v>14</v>
      </c>
      <c r="Y25" s="66">
        <v>211</v>
      </c>
      <c r="Z25" s="65">
        <f t="shared" si="6"/>
        <v>57.027000000000001</v>
      </c>
      <c r="AA25" s="39">
        <f t="shared" si="7"/>
        <v>14</v>
      </c>
      <c r="AB25" s="66">
        <v>218</v>
      </c>
      <c r="AC25" s="65">
        <f t="shared" si="8"/>
        <v>58.918999999999997</v>
      </c>
      <c r="AD25" s="39">
        <f t="shared" si="9"/>
        <v>14</v>
      </c>
      <c r="AE25" s="67"/>
      <c r="AF25" s="67"/>
      <c r="AG25" s="67"/>
      <c r="AH25" s="68">
        <f>ROUND(((S25+V25+Y25+P25+AB25)/3.7/5)-((AE25*2)),3)</f>
        <v>57.865000000000002</v>
      </c>
      <c r="AI25" s="67"/>
      <c r="AJ25" s="57"/>
      <c r="AK25" s="51"/>
      <c r="AL25" s="52"/>
    </row>
    <row r="26" spans="1:38" s="53" customFormat="1" ht="33.75" customHeight="1" x14ac:dyDescent="0.2">
      <c r="A26" s="39">
        <v>15</v>
      </c>
      <c r="B26" s="40">
        <v>283</v>
      </c>
      <c r="C26" s="54">
        <v>0.37986111111111115</v>
      </c>
      <c r="D26" s="42" t="s">
        <v>175</v>
      </c>
      <c r="E26" s="43" t="s">
        <v>95</v>
      </c>
      <c r="F26" s="44" t="s">
        <v>176</v>
      </c>
      <c r="G26" s="45" t="s">
        <v>43</v>
      </c>
      <c r="H26" s="40" t="s">
        <v>177</v>
      </c>
      <c r="I26" s="44" t="s">
        <v>178</v>
      </c>
      <c r="J26" s="46" t="s">
        <v>179</v>
      </c>
      <c r="K26" s="40" t="s">
        <v>109</v>
      </c>
      <c r="L26" s="40" t="s">
        <v>90</v>
      </c>
      <c r="M26" s="40" t="s">
        <v>180</v>
      </c>
      <c r="N26" s="40" t="s">
        <v>50</v>
      </c>
      <c r="O26" s="46" t="s">
        <v>181</v>
      </c>
      <c r="P26" s="47">
        <v>185.5</v>
      </c>
      <c r="Q26" s="65">
        <f t="shared" si="0"/>
        <v>50.134999999999998</v>
      </c>
      <c r="R26" s="39">
        <f t="shared" si="1"/>
        <v>15</v>
      </c>
      <c r="S26" s="66">
        <v>196.5</v>
      </c>
      <c r="T26" s="65">
        <f t="shared" si="2"/>
        <v>53.107999999999997</v>
      </c>
      <c r="U26" s="39">
        <f t="shared" si="3"/>
        <v>15</v>
      </c>
      <c r="V26" s="66">
        <v>186.5</v>
      </c>
      <c r="W26" s="65">
        <f t="shared" si="4"/>
        <v>50.405000000000001</v>
      </c>
      <c r="X26" s="39">
        <f t="shared" si="5"/>
        <v>15</v>
      </c>
      <c r="Y26" s="66">
        <v>179.5</v>
      </c>
      <c r="Z26" s="65">
        <f t="shared" si="6"/>
        <v>48.514000000000003</v>
      </c>
      <c r="AA26" s="39">
        <f t="shared" si="7"/>
        <v>15</v>
      </c>
      <c r="AB26" s="66">
        <v>189</v>
      </c>
      <c r="AC26" s="65">
        <f t="shared" si="8"/>
        <v>51.081000000000003</v>
      </c>
      <c r="AD26" s="39">
        <f t="shared" si="9"/>
        <v>15</v>
      </c>
      <c r="AE26" s="67"/>
      <c r="AF26" s="67"/>
      <c r="AG26" s="67"/>
      <c r="AH26" s="68">
        <f>ROUND(((S26+V26+Y26+P26+AB26)/3.7/5)-((AE26*2)),3)</f>
        <v>50.649000000000001</v>
      </c>
      <c r="AI26" s="67"/>
      <c r="AJ26" s="57"/>
      <c r="AK26" s="51"/>
    </row>
    <row r="27" spans="1:38" s="17" customFormat="1" ht="33.75" customHeight="1" x14ac:dyDescent="0.25">
      <c r="B27" s="74" t="s">
        <v>182</v>
      </c>
      <c r="C27" s="75"/>
      <c r="D27" s="76"/>
      <c r="E27" s="77"/>
      <c r="F27" s="78"/>
      <c r="G27" s="79"/>
      <c r="H27" s="80"/>
      <c r="I27" s="78"/>
      <c r="J27" s="77"/>
      <c r="K27" s="80"/>
      <c r="L27" s="80"/>
      <c r="M27" s="80"/>
      <c r="N27" s="80"/>
      <c r="O27" s="77"/>
      <c r="P27" s="81"/>
      <c r="Q27" s="82"/>
      <c r="R27" s="83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1:38" s="53" customFormat="1" ht="19.5" customHeight="1" x14ac:dyDescent="0.2">
      <c r="A28" s="84"/>
      <c r="B28" s="85"/>
      <c r="C28" s="84"/>
      <c r="D28" s="86"/>
      <c r="E28" s="84"/>
      <c r="F28" s="84"/>
      <c r="G28" s="87"/>
      <c r="H28" s="88" t="s">
        <v>183</v>
      </c>
      <c r="J28" s="88"/>
      <c r="K28" s="88"/>
      <c r="L28" s="88"/>
      <c r="M28" s="88"/>
      <c r="N28" s="88"/>
      <c r="O28" s="88"/>
      <c r="R28" s="89"/>
      <c r="S28" s="89"/>
    </row>
    <row r="29" spans="1:38" ht="19.5" x14ac:dyDescent="0.25">
      <c r="B29" s="90"/>
      <c r="C29" s="90"/>
      <c r="D29" s="91"/>
      <c r="E29" s="90"/>
      <c r="F29" s="90"/>
      <c r="G29" s="91"/>
      <c r="H29" s="91"/>
      <c r="I29" s="91"/>
      <c r="J29" s="91"/>
      <c r="K29" s="92"/>
      <c r="L29" s="92"/>
      <c r="M29" s="92"/>
      <c r="N29" s="92"/>
      <c r="O29" s="92"/>
      <c r="R29" s="11"/>
      <c r="S29" s="11"/>
      <c r="AJ29" s="4"/>
      <c r="AK29" s="4"/>
    </row>
    <row r="30" spans="1:38" ht="15" x14ac:dyDescent="0.2">
      <c r="P30" s="93"/>
      <c r="Q30" s="82"/>
      <c r="R30" s="94"/>
      <c r="S30" s="51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8" ht="15" x14ac:dyDescent="0.2">
      <c r="P31" s="95"/>
      <c r="Q31" s="93"/>
      <c r="R31" s="96"/>
      <c r="S31" s="95"/>
      <c r="T31" s="93"/>
      <c r="U31" s="96"/>
      <c r="V31" s="95"/>
      <c r="W31" s="93"/>
      <c r="X31" s="96"/>
      <c r="Y31" s="95"/>
      <c r="Z31" s="93"/>
      <c r="AA31" s="96"/>
      <c r="AB31" s="95"/>
      <c r="AC31" s="93"/>
      <c r="AD31" s="96"/>
      <c r="AE31" s="97"/>
      <c r="AF31" s="97"/>
      <c r="AG31" s="97"/>
    </row>
    <row r="32" spans="1:38" ht="15" x14ac:dyDescent="0.2">
      <c r="P32" s="88"/>
      <c r="Q32" s="88"/>
      <c r="R32" s="88"/>
      <c r="S32" s="88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</sheetData>
  <mergeCells count="37">
    <mergeCell ref="AH10:AH11"/>
    <mergeCell ref="AI10:AI11"/>
    <mergeCell ref="K29:O29"/>
    <mergeCell ref="V10:X10"/>
    <mergeCell ref="Y10:AA10"/>
    <mergeCell ref="AB10:AD10"/>
    <mergeCell ref="AE10:AE11"/>
    <mergeCell ref="AF10:AF11"/>
    <mergeCell ref="AG10:AG11"/>
    <mergeCell ref="L10:L11"/>
    <mergeCell ref="M10:M11"/>
    <mergeCell ref="N10:N11"/>
    <mergeCell ref="O10:O11"/>
    <mergeCell ref="P10:R10"/>
    <mergeCell ref="S10:U10"/>
    <mergeCell ref="F10:F11"/>
    <mergeCell ref="G10:G11"/>
    <mergeCell ref="H10:H11"/>
    <mergeCell ref="I10:I11"/>
    <mergeCell ref="J10:J11"/>
    <mergeCell ref="K10:K11"/>
    <mergeCell ref="G7:L7"/>
    <mergeCell ref="M7:R7"/>
    <mergeCell ref="G8:L8"/>
    <mergeCell ref="M8:R8"/>
    <mergeCell ref="AH9:AI9"/>
    <mergeCell ref="A10:A11"/>
    <mergeCell ref="B10:B11"/>
    <mergeCell ref="C10:C11"/>
    <mergeCell ref="D10:D11"/>
    <mergeCell ref="E10:E11"/>
    <mergeCell ref="A1:AI1"/>
    <mergeCell ref="A2:AI2"/>
    <mergeCell ref="A4:AI4"/>
    <mergeCell ref="A5:AI5"/>
    <mergeCell ref="G6:L6"/>
    <mergeCell ref="M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opLeftCell="A22" workbookViewId="0">
      <selection activeCell="F36" sqref="F36"/>
    </sheetView>
  </sheetViews>
  <sheetFormatPr defaultRowHeight="12.75" x14ac:dyDescent="0.2"/>
  <cols>
    <col min="1" max="1" width="4.5703125" style="4" customWidth="1"/>
    <col min="2" max="2" width="5" style="4" customWidth="1"/>
    <col min="3" max="3" width="12.85546875" style="4" hidden="1" customWidth="1"/>
    <col min="4" max="4" width="13.28515625" style="4" hidden="1" customWidth="1"/>
    <col min="5" max="5" width="11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7109375" style="4" customWidth="1"/>
    <col min="17" max="17" width="8.85546875" style="4" customWidth="1"/>
    <col min="18" max="18" width="3.7109375" style="4" customWidth="1"/>
    <col min="19" max="19" width="7.5703125" style="4" customWidth="1"/>
    <col min="20" max="20" width="8.85546875" style="4" customWidth="1"/>
    <col min="21" max="21" width="3.7109375" style="4" customWidth="1"/>
    <col min="22" max="22" width="7" style="4" customWidth="1"/>
    <col min="23" max="23" width="9.42578125" style="4" customWidth="1"/>
    <col min="24" max="24" width="3.85546875" style="4" customWidth="1"/>
    <col min="25" max="25" width="7.7109375" style="4" customWidth="1"/>
    <col min="26" max="26" width="9.42578125" style="4" customWidth="1"/>
    <col min="27" max="27" width="3.85546875" style="4" customWidth="1"/>
    <col min="28" max="28" width="7.85546875" style="4" customWidth="1"/>
    <col min="29" max="29" width="8.85546875" style="4" customWidth="1"/>
    <col min="30" max="30" width="3.7109375" style="4" customWidth="1"/>
    <col min="31" max="32" width="2.85546875" style="4" customWidth="1"/>
    <col min="33" max="33" width="6.28515625" style="4" customWidth="1"/>
    <col min="34" max="34" width="11.85546875" style="4" customWidth="1"/>
    <col min="35" max="35" width="7.42578125" style="4" customWidth="1"/>
    <col min="36" max="36" width="28.28515625" style="11" customWidth="1"/>
    <col min="37" max="37" width="11" style="11" customWidth="1"/>
    <col min="38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7109375" style="4" customWidth="1"/>
    <col min="273" max="273" width="8.85546875" style="4" customWidth="1"/>
    <col min="274" max="274" width="3.7109375" style="4" customWidth="1"/>
    <col min="275" max="275" width="7.5703125" style="4" customWidth="1"/>
    <col min="276" max="276" width="8.85546875" style="4" customWidth="1"/>
    <col min="277" max="277" width="3.7109375" style="4" customWidth="1"/>
    <col min="278" max="278" width="7" style="4" customWidth="1"/>
    <col min="279" max="279" width="9.42578125" style="4" customWidth="1"/>
    <col min="280" max="280" width="3.85546875" style="4" customWidth="1"/>
    <col min="281" max="281" width="7.7109375" style="4" customWidth="1"/>
    <col min="282" max="282" width="9.42578125" style="4" customWidth="1"/>
    <col min="283" max="283" width="3.85546875" style="4" customWidth="1"/>
    <col min="284" max="284" width="7.85546875" style="4" customWidth="1"/>
    <col min="285" max="285" width="8.85546875" style="4" customWidth="1"/>
    <col min="286" max="286" width="3.7109375" style="4" customWidth="1"/>
    <col min="287" max="288" width="2.85546875" style="4" customWidth="1"/>
    <col min="289" max="289" width="6.28515625" style="4" customWidth="1"/>
    <col min="290" max="290" width="11.85546875" style="4" customWidth="1"/>
    <col min="291" max="291" width="7.42578125" style="4" customWidth="1"/>
    <col min="292" max="292" width="28.28515625" style="4" customWidth="1"/>
    <col min="293" max="293" width="11" style="4" customWidth="1"/>
    <col min="294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7109375" style="4" customWidth="1"/>
    <col min="529" max="529" width="8.85546875" style="4" customWidth="1"/>
    <col min="530" max="530" width="3.7109375" style="4" customWidth="1"/>
    <col min="531" max="531" width="7.5703125" style="4" customWidth="1"/>
    <col min="532" max="532" width="8.85546875" style="4" customWidth="1"/>
    <col min="533" max="533" width="3.7109375" style="4" customWidth="1"/>
    <col min="534" max="534" width="7" style="4" customWidth="1"/>
    <col min="535" max="535" width="9.42578125" style="4" customWidth="1"/>
    <col min="536" max="536" width="3.85546875" style="4" customWidth="1"/>
    <col min="537" max="537" width="7.7109375" style="4" customWidth="1"/>
    <col min="538" max="538" width="9.42578125" style="4" customWidth="1"/>
    <col min="539" max="539" width="3.85546875" style="4" customWidth="1"/>
    <col min="540" max="540" width="7.85546875" style="4" customWidth="1"/>
    <col min="541" max="541" width="8.85546875" style="4" customWidth="1"/>
    <col min="542" max="542" width="3.7109375" style="4" customWidth="1"/>
    <col min="543" max="544" width="2.85546875" style="4" customWidth="1"/>
    <col min="545" max="545" width="6.28515625" style="4" customWidth="1"/>
    <col min="546" max="546" width="11.85546875" style="4" customWidth="1"/>
    <col min="547" max="547" width="7.42578125" style="4" customWidth="1"/>
    <col min="548" max="548" width="28.28515625" style="4" customWidth="1"/>
    <col min="549" max="549" width="11" style="4" customWidth="1"/>
    <col min="550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7109375" style="4" customWidth="1"/>
    <col min="785" max="785" width="8.85546875" style="4" customWidth="1"/>
    <col min="786" max="786" width="3.7109375" style="4" customWidth="1"/>
    <col min="787" max="787" width="7.5703125" style="4" customWidth="1"/>
    <col min="788" max="788" width="8.85546875" style="4" customWidth="1"/>
    <col min="789" max="789" width="3.7109375" style="4" customWidth="1"/>
    <col min="790" max="790" width="7" style="4" customWidth="1"/>
    <col min="791" max="791" width="9.42578125" style="4" customWidth="1"/>
    <col min="792" max="792" width="3.85546875" style="4" customWidth="1"/>
    <col min="793" max="793" width="7.7109375" style="4" customWidth="1"/>
    <col min="794" max="794" width="9.42578125" style="4" customWidth="1"/>
    <col min="795" max="795" width="3.85546875" style="4" customWidth="1"/>
    <col min="796" max="796" width="7.85546875" style="4" customWidth="1"/>
    <col min="797" max="797" width="8.85546875" style="4" customWidth="1"/>
    <col min="798" max="798" width="3.7109375" style="4" customWidth="1"/>
    <col min="799" max="800" width="2.85546875" style="4" customWidth="1"/>
    <col min="801" max="801" width="6.28515625" style="4" customWidth="1"/>
    <col min="802" max="802" width="11.85546875" style="4" customWidth="1"/>
    <col min="803" max="803" width="7.42578125" style="4" customWidth="1"/>
    <col min="804" max="804" width="28.28515625" style="4" customWidth="1"/>
    <col min="805" max="805" width="11" style="4" customWidth="1"/>
    <col min="806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7109375" style="4" customWidth="1"/>
    <col min="1041" max="1041" width="8.85546875" style="4" customWidth="1"/>
    <col min="1042" max="1042" width="3.7109375" style="4" customWidth="1"/>
    <col min="1043" max="1043" width="7.5703125" style="4" customWidth="1"/>
    <col min="1044" max="1044" width="8.85546875" style="4" customWidth="1"/>
    <col min="1045" max="1045" width="3.7109375" style="4" customWidth="1"/>
    <col min="1046" max="1046" width="7" style="4" customWidth="1"/>
    <col min="1047" max="1047" width="9.42578125" style="4" customWidth="1"/>
    <col min="1048" max="1048" width="3.85546875" style="4" customWidth="1"/>
    <col min="1049" max="1049" width="7.7109375" style="4" customWidth="1"/>
    <col min="1050" max="1050" width="9.42578125" style="4" customWidth="1"/>
    <col min="1051" max="1051" width="3.85546875" style="4" customWidth="1"/>
    <col min="1052" max="1052" width="7.85546875" style="4" customWidth="1"/>
    <col min="1053" max="1053" width="8.85546875" style="4" customWidth="1"/>
    <col min="1054" max="1054" width="3.7109375" style="4" customWidth="1"/>
    <col min="1055" max="1056" width="2.85546875" style="4" customWidth="1"/>
    <col min="1057" max="1057" width="6.28515625" style="4" customWidth="1"/>
    <col min="1058" max="1058" width="11.85546875" style="4" customWidth="1"/>
    <col min="1059" max="1059" width="7.42578125" style="4" customWidth="1"/>
    <col min="1060" max="1060" width="28.28515625" style="4" customWidth="1"/>
    <col min="1061" max="1061" width="11" style="4" customWidth="1"/>
    <col min="1062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7109375" style="4" customWidth="1"/>
    <col min="1297" max="1297" width="8.85546875" style="4" customWidth="1"/>
    <col min="1298" max="1298" width="3.7109375" style="4" customWidth="1"/>
    <col min="1299" max="1299" width="7.5703125" style="4" customWidth="1"/>
    <col min="1300" max="1300" width="8.85546875" style="4" customWidth="1"/>
    <col min="1301" max="1301" width="3.7109375" style="4" customWidth="1"/>
    <col min="1302" max="1302" width="7" style="4" customWidth="1"/>
    <col min="1303" max="1303" width="9.42578125" style="4" customWidth="1"/>
    <col min="1304" max="1304" width="3.85546875" style="4" customWidth="1"/>
    <col min="1305" max="1305" width="7.7109375" style="4" customWidth="1"/>
    <col min="1306" max="1306" width="9.42578125" style="4" customWidth="1"/>
    <col min="1307" max="1307" width="3.85546875" style="4" customWidth="1"/>
    <col min="1308" max="1308" width="7.85546875" style="4" customWidth="1"/>
    <col min="1309" max="1309" width="8.85546875" style="4" customWidth="1"/>
    <col min="1310" max="1310" width="3.7109375" style="4" customWidth="1"/>
    <col min="1311" max="1312" width="2.85546875" style="4" customWidth="1"/>
    <col min="1313" max="1313" width="6.28515625" style="4" customWidth="1"/>
    <col min="1314" max="1314" width="11.85546875" style="4" customWidth="1"/>
    <col min="1315" max="1315" width="7.42578125" style="4" customWidth="1"/>
    <col min="1316" max="1316" width="28.28515625" style="4" customWidth="1"/>
    <col min="1317" max="1317" width="11" style="4" customWidth="1"/>
    <col min="1318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7109375" style="4" customWidth="1"/>
    <col min="1553" max="1553" width="8.85546875" style="4" customWidth="1"/>
    <col min="1554" max="1554" width="3.7109375" style="4" customWidth="1"/>
    <col min="1555" max="1555" width="7.5703125" style="4" customWidth="1"/>
    <col min="1556" max="1556" width="8.85546875" style="4" customWidth="1"/>
    <col min="1557" max="1557" width="3.7109375" style="4" customWidth="1"/>
    <col min="1558" max="1558" width="7" style="4" customWidth="1"/>
    <col min="1559" max="1559" width="9.42578125" style="4" customWidth="1"/>
    <col min="1560" max="1560" width="3.85546875" style="4" customWidth="1"/>
    <col min="1561" max="1561" width="7.7109375" style="4" customWidth="1"/>
    <col min="1562" max="1562" width="9.42578125" style="4" customWidth="1"/>
    <col min="1563" max="1563" width="3.85546875" style="4" customWidth="1"/>
    <col min="1564" max="1564" width="7.85546875" style="4" customWidth="1"/>
    <col min="1565" max="1565" width="8.85546875" style="4" customWidth="1"/>
    <col min="1566" max="1566" width="3.7109375" style="4" customWidth="1"/>
    <col min="1567" max="1568" width="2.85546875" style="4" customWidth="1"/>
    <col min="1569" max="1569" width="6.28515625" style="4" customWidth="1"/>
    <col min="1570" max="1570" width="11.85546875" style="4" customWidth="1"/>
    <col min="1571" max="1571" width="7.42578125" style="4" customWidth="1"/>
    <col min="1572" max="1572" width="28.28515625" style="4" customWidth="1"/>
    <col min="1573" max="1573" width="11" style="4" customWidth="1"/>
    <col min="1574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7109375" style="4" customWidth="1"/>
    <col min="1809" max="1809" width="8.85546875" style="4" customWidth="1"/>
    <col min="1810" max="1810" width="3.7109375" style="4" customWidth="1"/>
    <col min="1811" max="1811" width="7.5703125" style="4" customWidth="1"/>
    <col min="1812" max="1812" width="8.85546875" style="4" customWidth="1"/>
    <col min="1813" max="1813" width="3.7109375" style="4" customWidth="1"/>
    <col min="1814" max="1814" width="7" style="4" customWidth="1"/>
    <col min="1815" max="1815" width="9.42578125" style="4" customWidth="1"/>
    <col min="1816" max="1816" width="3.85546875" style="4" customWidth="1"/>
    <col min="1817" max="1817" width="7.7109375" style="4" customWidth="1"/>
    <col min="1818" max="1818" width="9.42578125" style="4" customWidth="1"/>
    <col min="1819" max="1819" width="3.85546875" style="4" customWidth="1"/>
    <col min="1820" max="1820" width="7.85546875" style="4" customWidth="1"/>
    <col min="1821" max="1821" width="8.85546875" style="4" customWidth="1"/>
    <col min="1822" max="1822" width="3.7109375" style="4" customWidth="1"/>
    <col min="1823" max="1824" width="2.85546875" style="4" customWidth="1"/>
    <col min="1825" max="1825" width="6.28515625" style="4" customWidth="1"/>
    <col min="1826" max="1826" width="11.85546875" style="4" customWidth="1"/>
    <col min="1827" max="1827" width="7.42578125" style="4" customWidth="1"/>
    <col min="1828" max="1828" width="28.28515625" style="4" customWidth="1"/>
    <col min="1829" max="1829" width="11" style="4" customWidth="1"/>
    <col min="1830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7109375" style="4" customWidth="1"/>
    <col min="2065" max="2065" width="8.85546875" style="4" customWidth="1"/>
    <col min="2066" max="2066" width="3.7109375" style="4" customWidth="1"/>
    <col min="2067" max="2067" width="7.5703125" style="4" customWidth="1"/>
    <col min="2068" max="2068" width="8.85546875" style="4" customWidth="1"/>
    <col min="2069" max="2069" width="3.7109375" style="4" customWidth="1"/>
    <col min="2070" max="2070" width="7" style="4" customWidth="1"/>
    <col min="2071" max="2071" width="9.42578125" style="4" customWidth="1"/>
    <col min="2072" max="2072" width="3.85546875" style="4" customWidth="1"/>
    <col min="2073" max="2073" width="7.7109375" style="4" customWidth="1"/>
    <col min="2074" max="2074" width="9.42578125" style="4" customWidth="1"/>
    <col min="2075" max="2075" width="3.85546875" style="4" customWidth="1"/>
    <col min="2076" max="2076" width="7.85546875" style="4" customWidth="1"/>
    <col min="2077" max="2077" width="8.85546875" style="4" customWidth="1"/>
    <col min="2078" max="2078" width="3.7109375" style="4" customWidth="1"/>
    <col min="2079" max="2080" width="2.85546875" style="4" customWidth="1"/>
    <col min="2081" max="2081" width="6.28515625" style="4" customWidth="1"/>
    <col min="2082" max="2082" width="11.85546875" style="4" customWidth="1"/>
    <col min="2083" max="2083" width="7.42578125" style="4" customWidth="1"/>
    <col min="2084" max="2084" width="28.28515625" style="4" customWidth="1"/>
    <col min="2085" max="2085" width="11" style="4" customWidth="1"/>
    <col min="2086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7109375" style="4" customWidth="1"/>
    <col min="2321" max="2321" width="8.85546875" style="4" customWidth="1"/>
    <col min="2322" max="2322" width="3.7109375" style="4" customWidth="1"/>
    <col min="2323" max="2323" width="7.5703125" style="4" customWidth="1"/>
    <col min="2324" max="2324" width="8.85546875" style="4" customWidth="1"/>
    <col min="2325" max="2325" width="3.7109375" style="4" customWidth="1"/>
    <col min="2326" max="2326" width="7" style="4" customWidth="1"/>
    <col min="2327" max="2327" width="9.42578125" style="4" customWidth="1"/>
    <col min="2328" max="2328" width="3.85546875" style="4" customWidth="1"/>
    <col min="2329" max="2329" width="7.7109375" style="4" customWidth="1"/>
    <col min="2330" max="2330" width="9.42578125" style="4" customWidth="1"/>
    <col min="2331" max="2331" width="3.85546875" style="4" customWidth="1"/>
    <col min="2332" max="2332" width="7.85546875" style="4" customWidth="1"/>
    <col min="2333" max="2333" width="8.85546875" style="4" customWidth="1"/>
    <col min="2334" max="2334" width="3.7109375" style="4" customWidth="1"/>
    <col min="2335" max="2336" width="2.85546875" style="4" customWidth="1"/>
    <col min="2337" max="2337" width="6.28515625" style="4" customWidth="1"/>
    <col min="2338" max="2338" width="11.85546875" style="4" customWidth="1"/>
    <col min="2339" max="2339" width="7.42578125" style="4" customWidth="1"/>
    <col min="2340" max="2340" width="28.28515625" style="4" customWidth="1"/>
    <col min="2341" max="2341" width="11" style="4" customWidth="1"/>
    <col min="2342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7109375" style="4" customWidth="1"/>
    <col min="2577" max="2577" width="8.85546875" style="4" customWidth="1"/>
    <col min="2578" max="2578" width="3.7109375" style="4" customWidth="1"/>
    <col min="2579" max="2579" width="7.5703125" style="4" customWidth="1"/>
    <col min="2580" max="2580" width="8.85546875" style="4" customWidth="1"/>
    <col min="2581" max="2581" width="3.7109375" style="4" customWidth="1"/>
    <col min="2582" max="2582" width="7" style="4" customWidth="1"/>
    <col min="2583" max="2583" width="9.42578125" style="4" customWidth="1"/>
    <col min="2584" max="2584" width="3.85546875" style="4" customWidth="1"/>
    <col min="2585" max="2585" width="7.7109375" style="4" customWidth="1"/>
    <col min="2586" max="2586" width="9.42578125" style="4" customWidth="1"/>
    <col min="2587" max="2587" width="3.85546875" style="4" customWidth="1"/>
    <col min="2588" max="2588" width="7.85546875" style="4" customWidth="1"/>
    <col min="2589" max="2589" width="8.85546875" style="4" customWidth="1"/>
    <col min="2590" max="2590" width="3.7109375" style="4" customWidth="1"/>
    <col min="2591" max="2592" width="2.85546875" style="4" customWidth="1"/>
    <col min="2593" max="2593" width="6.28515625" style="4" customWidth="1"/>
    <col min="2594" max="2594" width="11.85546875" style="4" customWidth="1"/>
    <col min="2595" max="2595" width="7.42578125" style="4" customWidth="1"/>
    <col min="2596" max="2596" width="28.28515625" style="4" customWidth="1"/>
    <col min="2597" max="2597" width="11" style="4" customWidth="1"/>
    <col min="2598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7109375" style="4" customWidth="1"/>
    <col min="2833" max="2833" width="8.85546875" style="4" customWidth="1"/>
    <col min="2834" max="2834" width="3.7109375" style="4" customWidth="1"/>
    <col min="2835" max="2835" width="7.5703125" style="4" customWidth="1"/>
    <col min="2836" max="2836" width="8.85546875" style="4" customWidth="1"/>
    <col min="2837" max="2837" width="3.7109375" style="4" customWidth="1"/>
    <col min="2838" max="2838" width="7" style="4" customWidth="1"/>
    <col min="2839" max="2839" width="9.42578125" style="4" customWidth="1"/>
    <col min="2840" max="2840" width="3.85546875" style="4" customWidth="1"/>
    <col min="2841" max="2841" width="7.7109375" style="4" customWidth="1"/>
    <col min="2842" max="2842" width="9.42578125" style="4" customWidth="1"/>
    <col min="2843" max="2843" width="3.85546875" style="4" customWidth="1"/>
    <col min="2844" max="2844" width="7.85546875" style="4" customWidth="1"/>
    <col min="2845" max="2845" width="8.85546875" style="4" customWidth="1"/>
    <col min="2846" max="2846" width="3.7109375" style="4" customWidth="1"/>
    <col min="2847" max="2848" width="2.85546875" style="4" customWidth="1"/>
    <col min="2849" max="2849" width="6.28515625" style="4" customWidth="1"/>
    <col min="2850" max="2850" width="11.85546875" style="4" customWidth="1"/>
    <col min="2851" max="2851" width="7.42578125" style="4" customWidth="1"/>
    <col min="2852" max="2852" width="28.28515625" style="4" customWidth="1"/>
    <col min="2853" max="2853" width="11" style="4" customWidth="1"/>
    <col min="2854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7109375" style="4" customWidth="1"/>
    <col min="3089" max="3089" width="8.85546875" style="4" customWidth="1"/>
    <col min="3090" max="3090" width="3.7109375" style="4" customWidth="1"/>
    <col min="3091" max="3091" width="7.5703125" style="4" customWidth="1"/>
    <col min="3092" max="3092" width="8.85546875" style="4" customWidth="1"/>
    <col min="3093" max="3093" width="3.7109375" style="4" customWidth="1"/>
    <col min="3094" max="3094" width="7" style="4" customWidth="1"/>
    <col min="3095" max="3095" width="9.42578125" style="4" customWidth="1"/>
    <col min="3096" max="3096" width="3.85546875" style="4" customWidth="1"/>
    <col min="3097" max="3097" width="7.7109375" style="4" customWidth="1"/>
    <col min="3098" max="3098" width="9.42578125" style="4" customWidth="1"/>
    <col min="3099" max="3099" width="3.85546875" style="4" customWidth="1"/>
    <col min="3100" max="3100" width="7.85546875" style="4" customWidth="1"/>
    <col min="3101" max="3101" width="8.85546875" style="4" customWidth="1"/>
    <col min="3102" max="3102" width="3.7109375" style="4" customWidth="1"/>
    <col min="3103" max="3104" width="2.85546875" style="4" customWidth="1"/>
    <col min="3105" max="3105" width="6.28515625" style="4" customWidth="1"/>
    <col min="3106" max="3106" width="11.85546875" style="4" customWidth="1"/>
    <col min="3107" max="3107" width="7.42578125" style="4" customWidth="1"/>
    <col min="3108" max="3108" width="28.28515625" style="4" customWidth="1"/>
    <col min="3109" max="3109" width="11" style="4" customWidth="1"/>
    <col min="3110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7109375" style="4" customWidth="1"/>
    <col min="3345" max="3345" width="8.85546875" style="4" customWidth="1"/>
    <col min="3346" max="3346" width="3.7109375" style="4" customWidth="1"/>
    <col min="3347" max="3347" width="7.5703125" style="4" customWidth="1"/>
    <col min="3348" max="3348" width="8.85546875" style="4" customWidth="1"/>
    <col min="3349" max="3349" width="3.7109375" style="4" customWidth="1"/>
    <col min="3350" max="3350" width="7" style="4" customWidth="1"/>
    <col min="3351" max="3351" width="9.42578125" style="4" customWidth="1"/>
    <col min="3352" max="3352" width="3.85546875" style="4" customWidth="1"/>
    <col min="3353" max="3353" width="7.7109375" style="4" customWidth="1"/>
    <col min="3354" max="3354" width="9.42578125" style="4" customWidth="1"/>
    <col min="3355" max="3355" width="3.85546875" style="4" customWidth="1"/>
    <col min="3356" max="3356" width="7.85546875" style="4" customWidth="1"/>
    <col min="3357" max="3357" width="8.85546875" style="4" customWidth="1"/>
    <col min="3358" max="3358" width="3.7109375" style="4" customWidth="1"/>
    <col min="3359" max="3360" width="2.85546875" style="4" customWidth="1"/>
    <col min="3361" max="3361" width="6.28515625" style="4" customWidth="1"/>
    <col min="3362" max="3362" width="11.85546875" style="4" customWidth="1"/>
    <col min="3363" max="3363" width="7.42578125" style="4" customWidth="1"/>
    <col min="3364" max="3364" width="28.28515625" style="4" customWidth="1"/>
    <col min="3365" max="3365" width="11" style="4" customWidth="1"/>
    <col min="3366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7109375" style="4" customWidth="1"/>
    <col min="3601" max="3601" width="8.85546875" style="4" customWidth="1"/>
    <col min="3602" max="3602" width="3.7109375" style="4" customWidth="1"/>
    <col min="3603" max="3603" width="7.5703125" style="4" customWidth="1"/>
    <col min="3604" max="3604" width="8.85546875" style="4" customWidth="1"/>
    <col min="3605" max="3605" width="3.7109375" style="4" customWidth="1"/>
    <col min="3606" max="3606" width="7" style="4" customWidth="1"/>
    <col min="3607" max="3607" width="9.42578125" style="4" customWidth="1"/>
    <col min="3608" max="3608" width="3.85546875" style="4" customWidth="1"/>
    <col min="3609" max="3609" width="7.7109375" style="4" customWidth="1"/>
    <col min="3610" max="3610" width="9.42578125" style="4" customWidth="1"/>
    <col min="3611" max="3611" width="3.85546875" style="4" customWidth="1"/>
    <col min="3612" max="3612" width="7.85546875" style="4" customWidth="1"/>
    <col min="3613" max="3613" width="8.85546875" style="4" customWidth="1"/>
    <col min="3614" max="3614" width="3.7109375" style="4" customWidth="1"/>
    <col min="3615" max="3616" width="2.85546875" style="4" customWidth="1"/>
    <col min="3617" max="3617" width="6.28515625" style="4" customWidth="1"/>
    <col min="3618" max="3618" width="11.85546875" style="4" customWidth="1"/>
    <col min="3619" max="3619" width="7.42578125" style="4" customWidth="1"/>
    <col min="3620" max="3620" width="28.28515625" style="4" customWidth="1"/>
    <col min="3621" max="3621" width="11" style="4" customWidth="1"/>
    <col min="3622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7109375" style="4" customWidth="1"/>
    <col min="3857" max="3857" width="8.85546875" style="4" customWidth="1"/>
    <col min="3858" max="3858" width="3.7109375" style="4" customWidth="1"/>
    <col min="3859" max="3859" width="7.5703125" style="4" customWidth="1"/>
    <col min="3860" max="3860" width="8.85546875" style="4" customWidth="1"/>
    <col min="3861" max="3861" width="3.7109375" style="4" customWidth="1"/>
    <col min="3862" max="3862" width="7" style="4" customWidth="1"/>
    <col min="3863" max="3863" width="9.42578125" style="4" customWidth="1"/>
    <col min="3864" max="3864" width="3.85546875" style="4" customWidth="1"/>
    <col min="3865" max="3865" width="7.7109375" style="4" customWidth="1"/>
    <col min="3866" max="3866" width="9.42578125" style="4" customWidth="1"/>
    <col min="3867" max="3867" width="3.85546875" style="4" customWidth="1"/>
    <col min="3868" max="3868" width="7.85546875" style="4" customWidth="1"/>
    <col min="3869" max="3869" width="8.85546875" style="4" customWidth="1"/>
    <col min="3870" max="3870" width="3.7109375" style="4" customWidth="1"/>
    <col min="3871" max="3872" width="2.85546875" style="4" customWidth="1"/>
    <col min="3873" max="3873" width="6.28515625" style="4" customWidth="1"/>
    <col min="3874" max="3874" width="11.85546875" style="4" customWidth="1"/>
    <col min="3875" max="3875" width="7.42578125" style="4" customWidth="1"/>
    <col min="3876" max="3876" width="28.28515625" style="4" customWidth="1"/>
    <col min="3877" max="3877" width="11" style="4" customWidth="1"/>
    <col min="3878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7109375" style="4" customWidth="1"/>
    <col min="4113" max="4113" width="8.85546875" style="4" customWidth="1"/>
    <col min="4114" max="4114" width="3.7109375" style="4" customWidth="1"/>
    <col min="4115" max="4115" width="7.5703125" style="4" customWidth="1"/>
    <col min="4116" max="4116" width="8.85546875" style="4" customWidth="1"/>
    <col min="4117" max="4117" width="3.7109375" style="4" customWidth="1"/>
    <col min="4118" max="4118" width="7" style="4" customWidth="1"/>
    <col min="4119" max="4119" width="9.42578125" style="4" customWidth="1"/>
    <col min="4120" max="4120" width="3.85546875" style="4" customWidth="1"/>
    <col min="4121" max="4121" width="7.7109375" style="4" customWidth="1"/>
    <col min="4122" max="4122" width="9.42578125" style="4" customWidth="1"/>
    <col min="4123" max="4123" width="3.85546875" style="4" customWidth="1"/>
    <col min="4124" max="4124" width="7.85546875" style="4" customWidth="1"/>
    <col min="4125" max="4125" width="8.85546875" style="4" customWidth="1"/>
    <col min="4126" max="4126" width="3.7109375" style="4" customWidth="1"/>
    <col min="4127" max="4128" width="2.85546875" style="4" customWidth="1"/>
    <col min="4129" max="4129" width="6.28515625" style="4" customWidth="1"/>
    <col min="4130" max="4130" width="11.85546875" style="4" customWidth="1"/>
    <col min="4131" max="4131" width="7.42578125" style="4" customWidth="1"/>
    <col min="4132" max="4132" width="28.28515625" style="4" customWidth="1"/>
    <col min="4133" max="4133" width="11" style="4" customWidth="1"/>
    <col min="4134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7109375" style="4" customWidth="1"/>
    <col min="4369" max="4369" width="8.85546875" style="4" customWidth="1"/>
    <col min="4370" max="4370" width="3.7109375" style="4" customWidth="1"/>
    <col min="4371" max="4371" width="7.5703125" style="4" customWidth="1"/>
    <col min="4372" max="4372" width="8.85546875" style="4" customWidth="1"/>
    <col min="4373" max="4373" width="3.7109375" style="4" customWidth="1"/>
    <col min="4374" max="4374" width="7" style="4" customWidth="1"/>
    <col min="4375" max="4375" width="9.42578125" style="4" customWidth="1"/>
    <col min="4376" max="4376" width="3.85546875" style="4" customWidth="1"/>
    <col min="4377" max="4377" width="7.7109375" style="4" customWidth="1"/>
    <col min="4378" max="4378" width="9.42578125" style="4" customWidth="1"/>
    <col min="4379" max="4379" width="3.85546875" style="4" customWidth="1"/>
    <col min="4380" max="4380" width="7.85546875" style="4" customWidth="1"/>
    <col min="4381" max="4381" width="8.85546875" style="4" customWidth="1"/>
    <col min="4382" max="4382" width="3.7109375" style="4" customWidth="1"/>
    <col min="4383" max="4384" width="2.85546875" style="4" customWidth="1"/>
    <col min="4385" max="4385" width="6.28515625" style="4" customWidth="1"/>
    <col min="4386" max="4386" width="11.85546875" style="4" customWidth="1"/>
    <col min="4387" max="4387" width="7.42578125" style="4" customWidth="1"/>
    <col min="4388" max="4388" width="28.28515625" style="4" customWidth="1"/>
    <col min="4389" max="4389" width="11" style="4" customWidth="1"/>
    <col min="4390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7109375" style="4" customWidth="1"/>
    <col min="4625" max="4625" width="8.85546875" style="4" customWidth="1"/>
    <col min="4626" max="4626" width="3.7109375" style="4" customWidth="1"/>
    <col min="4627" max="4627" width="7.5703125" style="4" customWidth="1"/>
    <col min="4628" max="4628" width="8.85546875" style="4" customWidth="1"/>
    <col min="4629" max="4629" width="3.7109375" style="4" customWidth="1"/>
    <col min="4630" max="4630" width="7" style="4" customWidth="1"/>
    <col min="4631" max="4631" width="9.42578125" style="4" customWidth="1"/>
    <col min="4632" max="4632" width="3.85546875" style="4" customWidth="1"/>
    <col min="4633" max="4633" width="7.7109375" style="4" customWidth="1"/>
    <col min="4634" max="4634" width="9.42578125" style="4" customWidth="1"/>
    <col min="4635" max="4635" width="3.85546875" style="4" customWidth="1"/>
    <col min="4636" max="4636" width="7.85546875" style="4" customWidth="1"/>
    <col min="4637" max="4637" width="8.85546875" style="4" customWidth="1"/>
    <col min="4638" max="4638" width="3.7109375" style="4" customWidth="1"/>
    <col min="4639" max="4640" width="2.85546875" style="4" customWidth="1"/>
    <col min="4641" max="4641" width="6.28515625" style="4" customWidth="1"/>
    <col min="4642" max="4642" width="11.85546875" style="4" customWidth="1"/>
    <col min="4643" max="4643" width="7.42578125" style="4" customWidth="1"/>
    <col min="4644" max="4644" width="28.28515625" style="4" customWidth="1"/>
    <col min="4645" max="4645" width="11" style="4" customWidth="1"/>
    <col min="4646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7109375" style="4" customWidth="1"/>
    <col min="4881" max="4881" width="8.85546875" style="4" customWidth="1"/>
    <col min="4882" max="4882" width="3.7109375" style="4" customWidth="1"/>
    <col min="4883" max="4883" width="7.5703125" style="4" customWidth="1"/>
    <col min="4884" max="4884" width="8.85546875" style="4" customWidth="1"/>
    <col min="4885" max="4885" width="3.7109375" style="4" customWidth="1"/>
    <col min="4886" max="4886" width="7" style="4" customWidth="1"/>
    <col min="4887" max="4887" width="9.42578125" style="4" customWidth="1"/>
    <col min="4888" max="4888" width="3.85546875" style="4" customWidth="1"/>
    <col min="4889" max="4889" width="7.7109375" style="4" customWidth="1"/>
    <col min="4890" max="4890" width="9.42578125" style="4" customWidth="1"/>
    <col min="4891" max="4891" width="3.85546875" style="4" customWidth="1"/>
    <col min="4892" max="4892" width="7.85546875" style="4" customWidth="1"/>
    <col min="4893" max="4893" width="8.85546875" style="4" customWidth="1"/>
    <col min="4894" max="4894" width="3.7109375" style="4" customWidth="1"/>
    <col min="4895" max="4896" width="2.85546875" style="4" customWidth="1"/>
    <col min="4897" max="4897" width="6.28515625" style="4" customWidth="1"/>
    <col min="4898" max="4898" width="11.85546875" style="4" customWidth="1"/>
    <col min="4899" max="4899" width="7.42578125" style="4" customWidth="1"/>
    <col min="4900" max="4900" width="28.28515625" style="4" customWidth="1"/>
    <col min="4901" max="4901" width="11" style="4" customWidth="1"/>
    <col min="4902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7109375" style="4" customWidth="1"/>
    <col min="5137" max="5137" width="8.85546875" style="4" customWidth="1"/>
    <col min="5138" max="5138" width="3.7109375" style="4" customWidth="1"/>
    <col min="5139" max="5139" width="7.5703125" style="4" customWidth="1"/>
    <col min="5140" max="5140" width="8.85546875" style="4" customWidth="1"/>
    <col min="5141" max="5141" width="3.7109375" style="4" customWidth="1"/>
    <col min="5142" max="5142" width="7" style="4" customWidth="1"/>
    <col min="5143" max="5143" width="9.42578125" style="4" customWidth="1"/>
    <col min="5144" max="5144" width="3.85546875" style="4" customWidth="1"/>
    <col min="5145" max="5145" width="7.7109375" style="4" customWidth="1"/>
    <col min="5146" max="5146" width="9.42578125" style="4" customWidth="1"/>
    <col min="5147" max="5147" width="3.85546875" style="4" customWidth="1"/>
    <col min="5148" max="5148" width="7.85546875" style="4" customWidth="1"/>
    <col min="5149" max="5149" width="8.85546875" style="4" customWidth="1"/>
    <col min="5150" max="5150" width="3.7109375" style="4" customWidth="1"/>
    <col min="5151" max="5152" width="2.85546875" style="4" customWidth="1"/>
    <col min="5153" max="5153" width="6.28515625" style="4" customWidth="1"/>
    <col min="5154" max="5154" width="11.85546875" style="4" customWidth="1"/>
    <col min="5155" max="5155" width="7.42578125" style="4" customWidth="1"/>
    <col min="5156" max="5156" width="28.28515625" style="4" customWidth="1"/>
    <col min="5157" max="5157" width="11" style="4" customWidth="1"/>
    <col min="5158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7109375" style="4" customWidth="1"/>
    <col min="5393" max="5393" width="8.85546875" style="4" customWidth="1"/>
    <col min="5394" max="5394" width="3.7109375" style="4" customWidth="1"/>
    <col min="5395" max="5395" width="7.5703125" style="4" customWidth="1"/>
    <col min="5396" max="5396" width="8.85546875" style="4" customWidth="1"/>
    <col min="5397" max="5397" width="3.7109375" style="4" customWidth="1"/>
    <col min="5398" max="5398" width="7" style="4" customWidth="1"/>
    <col min="5399" max="5399" width="9.42578125" style="4" customWidth="1"/>
    <col min="5400" max="5400" width="3.85546875" style="4" customWidth="1"/>
    <col min="5401" max="5401" width="7.7109375" style="4" customWidth="1"/>
    <col min="5402" max="5402" width="9.42578125" style="4" customWidth="1"/>
    <col min="5403" max="5403" width="3.85546875" style="4" customWidth="1"/>
    <col min="5404" max="5404" width="7.85546875" style="4" customWidth="1"/>
    <col min="5405" max="5405" width="8.85546875" style="4" customWidth="1"/>
    <col min="5406" max="5406" width="3.7109375" style="4" customWidth="1"/>
    <col min="5407" max="5408" width="2.85546875" style="4" customWidth="1"/>
    <col min="5409" max="5409" width="6.28515625" style="4" customWidth="1"/>
    <col min="5410" max="5410" width="11.85546875" style="4" customWidth="1"/>
    <col min="5411" max="5411" width="7.42578125" style="4" customWidth="1"/>
    <col min="5412" max="5412" width="28.28515625" style="4" customWidth="1"/>
    <col min="5413" max="5413" width="11" style="4" customWidth="1"/>
    <col min="5414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7109375" style="4" customWidth="1"/>
    <col min="5649" max="5649" width="8.85546875" style="4" customWidth="1"/>
    <col min="5650" max="5650" width="3.7109375" style="4" customWidth="1"/>
    <col min="5651" max="5651" width="7.5703125" style="4" customWidth="1"/>
    <col min="5652" max="5652" width="8.85546875" style="4" customWidth="1"/>
    <col min="5653" max="5653" width="3.7109375" style="4" customWidth="1"/>
    <col min="5654" max="5654" width="7" style="4" customWidth="1"/>
    <col min="5655" max="5655" width="9.42578125" style="4" customWidth="1"/>
    <col min="5656" max="5656" width="3.85546875" style="4" customWidth="1"/>
    <col min="5657" max="5657" width="7.7109375" style="4" customWidth="1"/>
    <col min="5658" max="5658" width="9.42578125" style="4" customWidth="1"/>
    <col min="5659" max="5659" width="3.85546875" style="4" customWidth="1"/>
    <col min="5660" max="5660" width="7.85546875" style="4" customWidth="1"/>
    <col min="5661" max="5661" width="8.85546875" style="4" customWidth="1"/>
    <col min="5662" max="5662" width="3.7109375" style="4" customWidth="1"/>
    <col min="5663" max="5664" width="2.85546875" style="4" customWidth="1"/>
    <col min="5665" max="5665" width="6.28515625" style="4" customWidth="1"/>
    <col min="5666" max="5666" width="11.85546875" style="4" customWidth="1"/>
    <col min="5667" max="5667" width="7.42578125" style="4" customWidth="1"/>
    <col min="5668" max="5668" width="28.28515625" style="4" customWidth="1"/>
    <col min="5669" max="5669" width="11" style="4" customWidth="1"/>
    <col min="5670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7109375" style="4" customWidth="1"/>
    <col min="5905" max="5905" width="8.85546875" style="4" customWidth="1"/>
    <col min="5906" max="5906" width="3.7109375" style="4" customWidth="1"/>
    <col min="5907" max="5907" width="7.5703125" style="4" customWidth="1"/>
    <col min="5908" max="5908" width="8.85546875" style="4" customWidth="1"/>
    <col min="5909" max="5909" width="3.7109375" style="4" customWidth="1"/>
    <col min="5910" max="5910" width="7" style="4" customWidth="1"/>
    <col min="5911" max="5911" width="9.42578125" style="4" customWidth="1"/>
    <col min="5912" max="5912" width="3.85546875" style="4" customWidth="1"/>
    <col min="5913" max="5913" width="7.7109375" style="4" customWidth="1"/>
    <col min="5914" max="5914" width="9.42578125" style="4" customWidth="1"/>
    <col min="5915" max="5915" width="3.85546875" style="4" customWidth="1"/>
    <col min="5916" max="5916" width="7.85546875" style="4" customWidth="1"/>
    <col min="5917" max="5917" width="8.85546875" style="4" customWidth="1"/>
    <col min="5918" max="5918" width="3.7109375" style="4" customWidth="1"/>
    <col min="5919" max="5920" width="2.85546875" style="4" customWidth="1"/>
    <col min="5921" max="5921" width="6.28515625" style="4" customWidth="1"/>
    <col min="5922" max="5922" width="11.85546875" style="4" customWidth="1"/>
    <col min="5923" max="5923" width="7.42578125" style="4" customWidth="1"/>
    <col min="5924" max="5924" width="28.28515625" style="4" customWidth="1"/>
    <col min="5925" max="5925" width="11" style="4" customWidth="1"/>
    <col min="5926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7109375" style="4" customWidth="1"/>
    <col min="6161" max="6161" width="8.85546875" style="4" customWidth="1"/>
    <col min="6162" max="6162" width="3.7109375" style="4" customWidth="1"/>
    <col min="6163" max="6163" width="7.5703125" style="4" customWidth="1"/>
    <col min="6164" max="6164" width="8.85546875" style="4" customWidth="1"/>
    <col min="6165" max="6165" width="3.7109375" style="4" customWidth="1"/>
    <col min="6166" max="6166" width="7" style="4" customWidth="1"/>
    <col min="6167" max="6167" width="9.42578125" style="4" customWidth="1"/>
    <col min="6168" max="6168" width="3.85546875" style="4" customWidth="1"/>
    <col min="6169" max="6169" width="7.7109375" style="4" customWidth="1"/>
    <col min="6170" max="6170" width="9.42578125" style="4" customWidth="1"/>
    <col min="6171" max="6171" width="3.85546875" style="4" customWidth="1"/>
    <col min="6172" max="6172" width="7.85546875" style="4" customWidth="1"/>
    <col min="6173" max="6173" width="8.85546875" style="4" customWidth="1"/>
    <col min="6174" max="6174" width="3.7109375" style="4" customWidth="1"/>
    <col min="6175" max="6176" width="2.85546875" style="4" customWidth="1"/>
    <col min="6177" max="6177" width="6.28515625" style="4" customWidth="1"/>
    <col min="6178" max="6178" width="11.85546875" style="4" customWidth="1"/>
    <col min="6179" max="6179" width="7.42578125" style="4" customWidth="1"/>
    <col min="6180" max="6180" width="28.28515625" style="4" customWidth="1"/>
    <col min="6181" max="6181" width="11" style="4" customWidth="1"/>
    <col min="6182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7109375" style="4" customWidth="1"/>
    <col min="6417" max="6417" width="8.85546875" style="4" customWidth="1"/>
    <col min="6418" max="6418" width="3.7109375" style="4" customWidth="1"/>
    <col min="6419" max="6419" width="7.5703125" style="4" customWidth="1"/>
    <col min="6420" max="6420" width="8.85546875" style="4" customWidth="1"/>
    <col min="6421" max="6421" width="3.7109375" style="4" customWidth="1"/>
    <col min="6422" max="6422" width="7" style="4" customWidth="1"/>
    <col min="6423" max="6423" width="9.42578125" style="4" customWidth="1"/>
    <col min="6424" max="6424" width="3.85546875" style="4" customWidth="1"/>
    <col min="6425" max="6425" width="7.7109375" style="4" customWidth="1"/>
    <col min="6426" max="6426" width="9.42578125" style="4" customWidth="1"/>
    <col min="6427" max="6427" width="3.85546875" style="4" customWidth="1"/>
    <col min="6428" max="6428" width="7.85546875" style="4" customWidth="1"/>
    <col min="6429" max="6429" width="8.85546875" style="4" customWidth="1"/>
    <col min="6430" max="6430" width="3.7109375" style="4" customWidth="1"/>
    <col min="6431" max="6432" width="2.85546875" style="4" customWidth="1"/>
    <col min="6433" max="6433" width="6.28515625" style="4" customWidth="1"/>
    <col min="6434" max="6434" width="11.85546875" style="4" customWidth="1"/>
    <col min="6435" max="6435" width="7.42578125" style="4" customWidth="1"/>
    <col min="6436" max="6436" width="28.28515625" style="4" customWidth="1"/>
    <col min="6437" max="6437" width="11" style="4" customWidth="1"/>
    <col min="6438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7109375" style="4" customWidth="1"/>
    <col min="6673" max="6673" width="8.85546875" style="4" customWidth="1"/>
    <col min="6674" max="6674" width="3.7109375" style="4" customWidth="1"/>
    <col min="6675" max="6675" width="7.5703125" style="4" customWidth="1"/>
    <col min="6676" max="6676" width="8.85546875" style="4" customWidth="1"/>
    <col min="6677" max="6677" width="3.7109375" style="4" customWidth="1"/>
    <col min="6678" max="6678" width="7" style="4" customWidth="1"/>
    <col min="6679" max="6679" width="9.42578125" style="4" customWidth="1"/>
    <col min="6680" max="6680" width="3.85546875" style="4" customWidth="1"/>
    <col min="6681" max="6681" width="7.7109375" style="4" customWidth="1"/>
    <col min="6682" max="6682" width="9.42578125" style="4" customWidth="1"/>
    <col min="6683" max="6683" width="3.85546875" style="4" customWidth="1"/>
    <col min="6684" max="6684" width="7.85546875" style="4" customWidth="1"/>
    <col min="6685" max="6685" width="8.85546875" style="4" customWidth="1"/>
    <col min="6686" max="6686" width="3.7109375" style="4" customWidth="1"/>
    <col min="6687" max="6688" width="2.85546875" style="4" customWidth="1"/>
    <col min="6689" max="6689" width="6.28515625" style="4" customWidth="1"/>
    <col min="6690" max="6690" width="11.85546875" style="4" customWidth="1"/>
    <col min="6691" max="6691" width="7.42578125" style="4" customWidth="1"/>
    <col min="6692" max="6692" width="28.28515625" style="4" customWidth="1"/>
    <col min="6693" max="6693" width="11" style="4" customWidth="1"/>
    <col min="6694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7109375" style="4" customWidth="1"/>
    <col min="6929" max="6929" width="8.85546875" style="4" customWidth="1"/>
    <col min="6930" max="6930" width="3.7109375" style="4" customWidth="1"/>
    <col min="6931" max="6931" width="7.5703125" style="4" customWidth="1"/>
    <col min="6932" max="6932" width="8.85546875" style="4" customWidth="1"/>
    <col min="6933" max="6933" width="3.7109375" style="4" customWidth="1"/>
    <col min="6934" max="6934" width="7" style="4" customWidth="1"/>
    <col min="6935" max="6935" width="9.42578125" style="4" customWidth="1"/>
    <col min="6936" max="6936" width="3.85546875" style="4" customWidth="1"/>
    <col min="6937" max="6937" width="7.7109375" style="4" customWidth="1"/>
    <col min="6938" max="6938" width="9.42578125" style="4" customWidth="1"/>
    <col min="6939" max="6939" width="3.85546875" style="4" customWidth="1"/>
    <col min="6940" max="6940" width="7.85546875" style="4" customWidth="1"/>
    <col min="6941" max="6941" width="8.85546875" style="4" customWidth="1"/>
    <col min="6942" max="6942" width="3.7109375" style="4" customWidth="1"/>
    <col min="6943" max="6944" width="2.85546875" style="4" customWidth="1"/>
    <col min="6945" max="6945" width="6.28515625" style="4" customWidth="1"/>
    <col min="6946" max="6946" width="11.85546875" style="4" customWidth="1"/>
    <col min="6947" max="6947" width="7.42578125" style="4" customWidth="1"/>
    <col min="6948" max="6948" width="28.28515625" style="4" customWidth="1"/>
    <col min="6949" max="6949" width="11" style="4" customWidth="1"/>
    <col min="6950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7109375" style="4" customWidth="1"/>
    <col min="7185" max="7185" width="8.85546875" style="4" customWidth="1"/>
    <col min="7186" max="7186" width="3.7109375" style="4" customWidth="1"/>
    <col min="7187" max="7187" width="7.5703125" style="4" customWidth="1"/>
    <col min="7188" max="7188" width="8.85546875" style="4" customWidth="1"/>
    <col min="7189" max="7189" width="3.7109375" style="4" customWidth="1"/>
    <col min="7190" max="7190" width="7" style="4" customWidth="1"/>
    <col min="7191" max="7191" width="9.42578125" style="4" customWidth="1"/>
    <col min="7192" max="7192" width="3.85546875" style="4" customWidth="1"/>
    <col min="7193" max="7193" width="7.7109375" style="4" customWidth="1"/>
    <col min="7194" max="7194" width="9.42578125" style="4" customWidth="1"/>
    <col min="7195" max="7195" width="3.85546875" style="4" customWidth="1"/>
    <col min="7196" max="7196" width="7.85546875" style="4" customWidth="1"/>
    <col min="7197" max="7197" width="8.85546875" style="4" customWidth="1"/>
    <col min="7198" max="7198" width="3.7109375" style="4" customWidth="1"/>
    <col min="7199" max="7200" width="2.85546875" style="4" customWidth="1"/>
    <col min="7201" max="7201" width="6.28515625" style="4" customWidth="1"/>
    <col min="7202" max="7202" width="11.85546875" style="4" customWidth="1"/>
    <col min="7203" max="7203" width="7.42578125" style="4" customWidth="1"/>
    <col min="7204" max="7204" width="28.28515625" style="4" customWidth="1"/>
    <col min="7205" max="7205" width="11" style="4" customWidth="1"/>
    <col min="7206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7109375" style="4" customWidth="1"/>
    <col min="7441" max="7441" width="8.85546875" style="4" customWidth="1"/>
    <col min="7442" max="7442" width="3.7109375" style="4" customWidth="1"/>
    <col min="7443" max="7443" width="7.5703125" style="4" customWidth="1"/>
    <col min="7444" max="7444" width="8.85546875" style="4" customWidth="1"/>
    <col min="7445" max="7445" width="3.7109375" style="4" customWidth="1"/>
    <col min="7446" max="7446" width="7" style="4" customWidth="1"/>
    <col min="7447" max="7447" width="9.42578125" style="4" customWidth="1"/>
    <col min="7448" max="7448" width="3.85546875" style="4" customWidth="1"/>
    <col min="7449" max="7449" width="7.7109375" style="4" customWidth="1"/>
    <col min="7450" max="7450" width="9.42578125" style="4" customWidth="1"/>
    <col min="7451" max="7451" width="3.85546875" style="4" customWidth="1"/>
    <col min="7452" max="7452" width="7.85546875" style="4" customWidth="1"/>
    <col min="7453" max="7453" width="8.85546875" style="4" customWidth="1"/>
    <col min="7454" max="7454" width="3.7109375" style="4" customWidth="1"/>
    <col min="7455" max="7456" width="2.85546875" style="4" customWidth="1"/>
    <col min="7457" max="7457" width="6.28515625" style="4" customWidth="1"/>
    <col min="7458" max="7458" width="11.85546875" style="4" customWidth="1"/>
    <col min="7459" max="7459" width="7.42578125" style="4" customWidth="1"/>
    <col min="7460" max="7460" width="28.28515625" style="4" customWidth="1"/>
    <col min="7461" max="7461" width="11" style="4" customWidth="1"/>
    <col min="7462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7109375" style="4" customWidth="1"/>
    <col min="7697" max="7697" width="8.85546875" style="4" customWidth="1"/>
    <col min="7698" max="7698" width="3.7109375" style="4" customWidth="1"/>
    <col min="7699" max="7699" width="7.5703125" style="4" customWidth="1"/>
    <col min="7700" max="7700" width="8.85546875" style="4" customWidth="1"/>
    <col min="7701" max="7701" width="3.7109375" style="4" customWidth="1"/>
    <col min="7702" max="7702" width="7" style="4" customWidth="1"/>
    <col min="7703" max="7703" width="9.42578125" style="4" customWidth="1"/>
    <col min="7704" max="7704" width="3.85546875" style="4" customWidth="1"/>
    <col min="7705" max="7705" width="7.7109375" style="4" customWidth="1"/>
    <col min="7706" max="7706" width="9.42578125" style="4" customWidth="1"/>
    <col min="7707" max="7707" width="3.85546875" style="4" customWidth="1"/>
    <col min="7708" max="7708" width="7.85546875" style="4" customWidth="1"/>
    <col min="7709" max="7709" width="8.85546875" style="4" customWidth="1"/>
    <col min="7710" max="7710" width="3.7109375" style="4" customWidth="1"/>
    <col min="7711" max="7712" width="2.85546875" style="4" customWidth="1"/>
    <col min="7713" max="7713" width="6.28515625" style="4" customWidth="1"/>
    <col min="7714" max="7714" width="11.85546875" style="4" customWidth="1"/>
    <col min="7715" max="7715" width="7.42578125" style="4" customWidth="1"/>
    <col min="7716" max="7716" width="28.28515625" style="4" customWidth="1"/>
    <col min="7717" max="7717" width="11" style="4" customWidth="1"/>
    <col min="7718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7109375" style="4" customWidth="1"/>
    <col min="7953" max="7953" width="8.85546875" style="4" customWidth="1"/>
    <col min="7954" max="7954" width="3.7109375" style="4" customWidth="1"/>
    <col min="7955" max="7955" width="7.5703125" style="4" customWidth="1"/>
    <col min="7956" max="7956" width="8.85546875" style="4" customWidth="1"/>
    <col min="7957" max="7957" width="3.7109375" style="4" customWidth="1"/>
    <col min="7958" max="7958" width="7" style="4" customWidth="1"/>
    <col min="7959" max="7959" width="9.42578125" style="4" customWidth="1"/>
    <col min="7960" max="7960" width="3.85546875" style="4" customWidth="1"/>
    <col min="7961" max="7961" width="7.7109375" style="4" customWidth="1"/>
    <col min="7962" max="7962" width="9.42578125" style="4" customWidth="1"/>
    <col min="7963" max="7963" width="3.85546875" style="4" customWidth="1"/>
    <col min="7964" max="7964" width="7.85546875" style="4" customWidth="1"/>
    <col min="7965" max="7965" width="8.85546875" style="4" customWidth="1"/>
    <col min="7966" max="7966" width="3.7109375" style="4" customWidth="1"/>
    <col min="7967" max="7968" width="2.85546875" style="4" customWidth="1"/>
    <col min="7969" max="7969" width="6.28515625" style="4" customWidth="1"/>
    <col min="7970" max="7970" width="11.85546875" style="4" customWidth="1"/>
    <col min="7971" max="7971" width="7.42578125" style="4" customWidth="1"/>
    <col min="7972" max="7972" width="28.28515625" style="4" customWidth="1"/>
    <col min="7973" max="7973" width="11" style="4" customWidth="1"/>
    <col min="7974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7109375" style="4" customWidth="1"/>
    <col min="8209" max="8209" width="8.85546875" style="4" customWidth="1"/>
    <col min="8210" max="8210" width="3.7109375" style="4" customWidth="1"/>
    <col min="8211" max="8211" width="7.5703125" style="4" customWidth="1"/>
    <col min="8212" max="8212" width="8.85546875" style="4" customWidth="1"/>
    <col min="8213" max="8213" width="3.7109375" style="4" customWidth="1"/>
    <col min="8214" max="8214" width="7" style="4" customWidth="1"/>
    <col min="8215" max="8215" width="9.42578125" style="4" customWidth="1"/>
    <col min="8216" max="8216" width="3.85546875" style="4" customWidth="1"/>
    <col min="8217" max="8217" width="7.7109375" style="4" customWidth="1"/>
    <col min="8218" max="8218" width="9.42578125" style="4" customWidth="1"/>
    <col min="8219" max="8219" width="3.85546875" style="4" customWidth="1"/>
    <col min="8220" max="8220" width="7.85546875" style="4" customWidth="1"/>
    <col min="8221" max="8221" width="8.85546875" style="4" customWidth="1"/>
    <col min="8222" max="8222" width="3.7109375" style="4" customWidth="1"/>
    <col min="8223" max="8224" width="2.85546875" style="4" customWidth="1"/>
    <col min="8225" max="8225" width="6.28515625" style="4" customWidth="1"/>
    <col min="8226" max="8226" width="11.85546875" style="4" customWidth="1"/>
    <col min="8227" max="8227" width="7.42578125" style="4" customWidth="1"/>
    <col min="8228" max="8228" width="28.28515625" style="4" customWidth="1"/>
    <col min="8229" max="8229" width="11" style="4" customWidth="1"/>
    <col min="8230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7109375" style="4" customWidth="1"/>
    <col min="8465" max="8465" width="8.85546875" style="4" customWidth="1"/>
    <col min="8466" max="8466" width="3.7109375" style="4" customWidth="1"/>
    <col min="8467" max="8467" width="7.5703125" style="4" customWidth="1"/>
    <col min="8468" max="8468" width="8.85546875" style="4" customWidth="1"/>
    <col min="8469" max="8469" width="3.7109375" style="4" customWidth="1"/>
    <col min="8470" max="8470" width="7" style="4" customWidth="1"/>
    <col min="8471" max="8471" width="9.42578125" style="4" customWidth="1"/>
    <col min="8472" max="8472" width="3.85546875" style="4" customWidth="1"/>
    <col min="8473" max="8473" width="7.7109375" style="4" customWidth="1"/>
    <col min="8474" max="8474" width="9.42578125" style="4" customWidth="1"/>
    <col min="8475" max="8475" width="3.85546875" style="4" customWidth="1"/>
    <col min="8476" max="8476" width="7.85546875" style="4" customWidth="1"/>
    <col min="8477" max="8477" width="8.85546875" style="4" customWidth="1"/>
    <col min="8478" max="8478" width="3.7109375" style="4" customWidth="1"/>
    <col min="8479" max="8480" width="2.85546875" style="4" customWidth="1"/>
    <col min="8481" max="8481" width="6.28515625" style="4" customWidth="1"/>
    <col min="8482" max="8482" width="11.85546875" style="4" customWidth="1"/>
    <col min="8483" max="8483" width="7.42578125" style="4" customWidth="1"/>
    <col min="8484" max="8484" width="28.28515625" style="4" customWidth="1"/>
    <col min="8485" max="8485" width="11" style="4" customWidth="1"/>
    <col min="8486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7109375" style="4" customWidth="1"/>
    <col min="8721" max="8721" width="8.85546875" style="4" customWidth="1"/>
    <col min="8722" max="8722" width="3.7109375" style="4" customWidth="1"/>
    <col min="8723" max="8723" width="7.5703125" style="4" customWidth="1"/>
    <col min="8724" max="8724" width="8.85546875" style="4" customWidth="1"/>
    <col min="8725" max="8725" width="3.7109375" style="4" customWidth="1"/>
    <col min="8726" max="8726" width="7" style="4" customWidth="1"/>
    <col min="8727" max="8727" width="9.42578125" style="4" customWidth="1"/>
    <col min="8728" max="8728" width="3.85546875" style="4" customWidth="1"/>
    <col min="8729" max="8729" width="7.7109375" style="4" customWidth="1"/>
    <col min="8730" max="8730" width="9.42578125" style="4" customWidth="1"/>
    <col min="8731" max="8731" width="3.85546875" style="4" customWidth="1"/>
    <col min="8732" max="8732" width="7.85546875" style="4" customWidth="1"/>
    <col min="8733" max="8733" width="8.85546875" style="4" customWidth="1"/>
    <col min="8734" max="8734" width="3.7109375" style="4" customWidth="1"/>
    <col min="8735" max="8736" width="2.85546875" style="4" customWidth="1"/>
    <col min="8737" max="8737" width="6.28515625" style="4" customWidth="1"/>
    <col min="8738" max="8738" width="11.85546875" style="4" customWidth="1"/>
    <col min="8739" max="8739" width="7.42578125" style="4" customWidth="1"/>
    <col min="8740" max="8740" width="28.28515625" style="4" customWidth="1"/>
    <col min="8741" max="8741" width="11" style="4" customWidth="1"/>
    <col min="8742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7109375" style="4" customWidth="1"/>
    <col min="8977" max="8977" width="8.85546875" style="4" customWidth="1"/>
    <col min="8978" max="8978" width="3.7109375" style="4" customWidth="1"/>
    <col min="8979" max="8979" width="7.5703125" style="4" customWidth="1"/>
    <col min="8980" max="8980" width="8.85546875" style="4" customWidth="1"/>
    <col min="8981" max="8981" width="3.7109375" style="4" customWidth="1"/>
    <col min="8982" max="8982" width="7" style="4" customWidth="1"/>
    <col min="8983" max="8983" width="9.42578125" style="4" customWidth="1"/>
    <col min="8984" max="8984" width="3.85546875" style="4" customWidth="1"/>
    <col min="8985" max="8985" width="7.7109375" style="4" customWidth="1"/>
    <col min="8986" max="8986" width="9.42578125" style="4" customWidth="1"/>
    <col min="8987" max="8987" width="3.85546875" style="4" customWidth="1"/>
    <col min="8988" max="8988" width="7.85546875" style="4" customWidth="1"/>
    <col min="8989" max="8989" width="8.85546875" style="4" customWidth="1"/>
    <col min="8990" max="8990" width="3.7109375" style="4" customWidth="1"/>
    <col min="8991" max="8992" width="2.85546875" style="4" customWidth="1"/>
    <col min="8993" max="8993" width="6.28515625" style="4" customWidth="1"/>
    <col min="8994" max="8994" width="11.85546875" style="4" customWidth="1"/>
    <col min="8995" max="8995" width="7.42578125" style="4" customWidth="1"/>
    <col min="8996" max="8996" width="28.28515625" style="4" customWidth="1"/>
    <col min="8997" max="8997" width="11" style="4" customWidth="1"/>
    <col min="8998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7109375" style="4" customWidth="1"/>
    <col min="9233" max="9233" width="8.85546875" style="4" customWidth="1"/>
    <col min="9234" max="9234" width="3.7109375" style="4" customWidth="1"/>
    <col min="9235" max="9235" width="7.5703125" style="4" customWidth="1"/>
    <col min="9236" max="9236" width="8.85546875" style="4" customWidth="1"/>
    <col min="9237" max="9237" width="3.7109375" style="4" customWidth="1"/>
    <col min="9238" max="9238" width="7" style="4" customWidth="1"/>
    <col min="9239" max="9239" width="9.42578125" style="4" customWidth="1"/>
    <col min="9240" max="9240" width="3.85546875" style="4" customWidth="1"/>
    <col min="9241" max="9241" width="7.7109375" style="4" customWidth="1"/>
    <col min="9242" max="9242" width="9.42578125" style="4" customWidth="1"/>
    <col min="9243" max="9243" width="3.85546875" style="4" customWidth="1"/>
    <col min="9244" max="9244" width="7.85546875" style="4" customWidth="1"/>
    <col min="9245" max="9245" width="8.85546875" style="4" customWidth="1"/>
    <col min="9246" max="9246" width="3.7109375" style="4" customWidth="1"/>
    <col min="9247" max="9248" width="2.85546875" style="4" customWidth="1"/>
    <col min="9249" max="9249" width="6.28515625" style="4" customWidth="1"/>
    <col min="9250" max="9250" width="11.85546875" style="4" customWidth="1"/>
    <col min="9251" max="9251" width="7.42578125" style="4" customWidth="1"/>
    <col min="9252" max="9252" width="28.28515625" style="4" customWidth="1"/>
    <col min="9253" max="9253" width="11" style="4" customWidth="1"/>
    <col min="9254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7109375" style="4" customWidth="1"/>
    <col min="9489" max="9489" width="8.85546875" style="4" customWidth="1"/>
    <col min="9490" max="9490" width="3.7109375" style="4" customWidth="1"/>
    <col min="9491" max="9491" width="7.5703125" style="4" customWidth="1"/>
    <col min="9492" max="9492" width="8.85546875" style="4" customWidth="1"/>
    <col min="9493" max="9493" width="3.7109375" style="4" customWidth="1"/>
    <col min="9494" max="9494" width="7" style="4" customWidth="1"/>
    <col min="9495" max="9495" width="9.42578125" style="4" customWidth="1"/>
    <col min="9496" max="9496" width="3.85546875" style="4" customWidth="1"/>
    <col min="9497" max="9497" width="7.7109375" style="4" customWidth="1"/>
    <col min="9498" max="9498" width="9.42578125" style="4" customWidth="1"/>
    <col min="9499" max="9499" width="3.85546875" style="4" customWidth="1"/>
    <col min="9500" max="9500" width="7.85546875" style="4" customWidth="1"/>
    <col min="9501" max="9501" width="8.85546875" style="4" customWidth="1"/>
    <col min="9502" max="9502" width="3.7109375" style="4" customWidth="1"/>
    <col min="9503" max="9504" width="2.85546875" style="4" customWidth="1"/>
    <col min="9505" max="9505" width="6.28515625" style="4" customWidth="1"/>
    <col min="9506" max="9506" width="11.85546875" style="4" customWidth="1"/>
    <col min="9507" max="9507" width="7.42578125" style="4" customWidth="1"/>
    <col min="9508" max="9508" width="28.28515625" style="4" customWidth="1"/>
    <col min="9509" max="9509" width="11" style="4" customWidth="1"/>
    <col min="9510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7109375" style="4" customWidth="1"/>
    <col min="9745" max="9745" width="8.85546875" style="4" customWidth="1"/>
    <col min="9746" max="9746" width="3.7109375" style="4" customWidth="1"/>
    <col min="9747" max="9747" width="7.5703125" style="4" customWidth="1"/>
    <col min="9748" max="9748" width="8.85546875" style="4" customWidth="1"/>
    <col min="9749" max="9749" width="3.7109375" style="4" customWidth="1"/>
    <col min="9750" max="9750" width="7" style="4" customWidth="1"/>
    <col min="9751" max="9751" width="9.42578125" style="4" customWidth="1"/>
    <col min="9752" max="9752" width="3.85546875" style="4" customWidth="1"/>
    <col min="9753" max="9753" width="7.7109375" style="4" customWidth="1"/>
    <col min="9754" max="9754" width="9.42578125" style="4" customWidth="1"/>
    <col min="9755" max="9755" width="3.85546875" style="4" customWidth="1"/>
    <col min="9756" max="9756" width="7.85546875" style="4" customWidth="1"/>
    <col min="9757" max="9757" width="8.85546875" style="4" customWidth="1"/>
    <col min="9758" max="9758" width="3.7109375" style="4" customWidth="1"/>
    <col min="9759" max="9760" width="2.85546875" style="4" customWidth="1"/>
    <col min="9761" max="9761" width="6.28515625" style="4" customWidth="1"/>
    <col min="9762" max="9762" width="11.85546875" style="4" customWidth="1"/>
    <col min="9763" max="9763" width="7.42578125" style="4" customWidth="1"/>
    <col min="9764" max="9764" width="28.28515625" style="4" customWidth="1"/>
    <col min="9765" max="9765" width="11" style="4" customWidth="1"/>
    <col min="9766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7109375" style="4" customWidth="1"/>
    <col min="10001" max="10001" width="8.85546875" style="4" customWidth="1"/>
    <col min="10002" max="10002" width="3.7109375" style="4" customWidth="1"/>
    <col min="10003" max="10003" width="7.5703125" style="4" customWidth="1"/>
    <col min="10004" max="10004" width="8.85546875" style="4" customWidth="1"/>
    <col min="10005" max="10005" width="3.7109375" style="4" customWidth="1"/>
    <col min="10006" max="10006" width="7" style="4" customWidth="1"/>
    <col min="10007" max="10007" width="9.42578125" style="4" customWidth="1"/>
    <col min="10008" max="10008" width="3.85546875" style="4" customWidth="1"/>
    <col min="10009" max="10009" width="7.7109375" style="4" customWidth="1"/>
    <col min="10010" max="10010" width="9.42578125" style="4" customWidth="1"/>
    <col min="10011" max="10011" width="3.85546875" style="4" customWidth="1"/>
    <col min="10012" max="10012" width="7.85546875" style="4" customWidth="1"/>
    <col min="10013" max="10013" width="8.85546875" style="4" customWidth="1"/>
    <col min="10014" max="10014" width="3.7109375" style="4" customWidth="1"/>
    <col min="10015" max="10016" width="2.85546875" style="4" customWidth="1"/>
    <col min="10017" max="10017" width="6.28515625" style="4" customWidth="1"/>
    <col min="10018" max="10018" width="11.85546875" style="4" customWidth="1"/>
    <col min="10019" max="10019" width="7.42578125" style="4" customWidth="1"/>
    <col min="10020" max="10020" width="28.28515625" style="4" customWidth="1"/>
    <col min="10021" max="10021" width="11" style="4" customWidth="1"/>
    <col min="10022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7109375" style="4" customWidth="1"/>
    <col min="10257" max="10257" width="8.85546875" style="4" customWidth="1"/>
    <col min="10258" max="10258" width="3.7109375" style="4" customWidth="1"/>
    <col min="10259" max="10259" width="7.5703125" style="4" customWidth="1"/>
    <col min="10260" max="10260" width="8.85546875" style="4" customWidth="1"/>
    <col min="10261" max="10261" width="3.7109375" style="4" customWidth="1"/>
    <col min="10262" max="10262" width="7" style="4" customWidth="1"/>
    <col min="10263" max="10263" width="9.42578125" style="4" customWidth="1"/>
    <col min="10264" max="10264" width="3.85546875" style="4" customWidth="1"/>
    <col min="10265" max="10265" width="7.7109375" style="4" customWidth="1"/>
    <col min="10266" max="10266" width="9.42578125" style="4" customWidth="1"/>
    <col min="10267" max="10267" width="3.85546875" style="4" customWidth="1"/>
    <col min="10268" max="10268" width="7.85546875" style="4" customWidth="1"/>
    <col min="10269" max="10269" width="8.85546875" style="4" customWidth="1"/>
    <col min="10270" max="10270" width="3.7109375" style="4" customWidth="1"/>
    <col min="10271" max="10272" width="2.85546875" style="4" customWidth="1"/>
    <col min="10273" max="10273" width="6.28515625" style="4" customWidth="1"/>
    <col min="10274" max="10274" width="11.85546875" style="4" customWidth="1"/>
    <col min="10275" max="10275" width="7.42578125" style="4" customWidth="1"/>
    <col min="10276" max="10276" width="28.28515625" style="4" customWidth="1"/>
    <col min="10277" max="10277" width="11" style="4" customWidth="1"/>
    <col min="10278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7109375" style="4" customWidth="1"/>
    <col min="10513" max="10513" width="8.85546875" style="4" customWidth="1"/>
    <col min="10514" max="10514" width="3.7109375" style="4" customWidth="1"/>
    <col min="10515" max="10515" width="7.5703125" style="4" customWidth="1"/>
    <col min="10516" max="10516" width="8.85546875" style="4" customWidth="1"/>
    <col min="10517" max="10517" width="3.7109375" style="4" customWidth="1"/>
    <col min="10518" max="10518" width="7" style="4" customWidth="1"/>
    <col min="10519" max="10519" width="9.42578125" style="4" customWidth="1"/>
    <col min="10520" max="10520" width="3.85546875" style="4" customWidth="1"/>
    <col min="10521" max="10521" width="7.7109375" style="4" customWidth="1"/>
    <col min="10522" max="10522" width="9.42578125" style="4" customWidth="1"/>
    <col min="10523" max="10523" width="3.85546875" style="4" customWidth="1"/>
    <col min="10524" max="10524" width="7.85546875" style="4" customWidth="1"/>
    <col min="10525" max="10525" width="8.85546875" style="4" customWidth="1"/>
    <col min="10526" max="10526" width="3.7109375" style="4" customWidth="1"/>
    <col min="10527" max="10528" width="2.85546875" style="4" customWidth="1"/>
    <col min="10529" max="10529" width="6.28515625" style="4" customWidth="1"/>
    <col min="10530" max="10530" width="11.85546875" style="4" customWidth="1"/>
    <col min="10531" max="10531" width="7.42578125" style="4" customWidth="1"/>
    <col min="10532" max="10532" width="28.28515625" style="4" customWidth="1"/>
    <col min="10533" max="10533" width="11" style="4" customWidth="1"/>
    <col min="10534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7109375" style="4" customWidth="1"/>
    <col min="10769" max="10769" width="8.85546875" style="4" customWidth="1"/>
    <col min="10770" max="10770" width="3.7109375" style="4" customWidth="1"/>
    <col min="10771" max="10771" width="7.5703125" style="4" customWidth="1"/>
    <col min="10772" max="10772" width="8.85546875" style="4" customWidth="1"/>
    <col min="10773" max="10773" width="3.7109375" style="4" customWidth="1"/>
    <col min="10774" max="10774" width="7" style="4" customWidth="1"/>
    <col min="10775" max="10775" width="9.42578125" style="4" customWidth="1"/>
    <col min="10776" max="10776" width="3.85546875" style="4" customWidth="1"/>
    <col min="10777" max="10777" width="7.7109375" style="4" customWidth="1"/>
    <col min="10778" max="10778" width="9.42578125" style="4" customWidth="1"/>
    <col min="10779" max="10779" width="3.85546875" style="4" customWidth="1"/>
    <col min="10780" max="10780" width="7.85546875" style="4" customWidth="1"/>
    <col min="10781" max="10781" width="8.85546875" style="4" customWidth="1"/>
    <col min="10782" max="10782" width="3.7109375" style="4" customWidth="1"/>
    <col min="10783" max="10784" width="2.85546875" style="4" customWidth="1"/>
    <col min="10785" max="10785" width="6.28515625" style="4" customWidth="1"/>
    <col min="10786" max="10786" width="11.85546875" style="4" customWidth="1"/>
    <col min="10787" max="10787" width="7.42578125" style="4" customWidth="1"/>
    <col min="10788" max="10788" width="28.28515625" style="4" customWidth="1"/>
    <col min="10789" max="10789" width="11" style="4" customWidth="1"/>
    <col min="10790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7109375" style="4" customWidth="1"/>
    <col min="11025" max="11025" width="8.85546875" style="4" customWidth="1"/>
    <col min="11026" max="11026" width="3.7109375" style="4" customWidth="1"/>
    <col min="11027" max="11027" width="7.5703125" style="4" customWidth="1"/>
    <col min="11028" max="11028" width="8.85546875" style="4" customWidth="1"/>
    <col min="11029" max="11029" width="3.7109375" style="4" customWidth="1"/>
    <col min="11030" max="11030" width="7" style="4" customWidth="1"/>
    <col min="11031" max="11031" width="9.42578125" style="4" customWidth="1"/>
    <col min="11032" max="11032" width="3.85546875" style="4" customWidth="1"/>
    <col min="11033" max="11033" width="7.7109375" style="4" customWidth="1"/>
    <col min="11034" max="11034" width="9.42578125" style="4" customWidth="1"/>
    <col min="11035" max="11035" width="3.85546875" style="4" customWidth="1"/>
    <col min="11036" max="11036" width="7.85546875" style="4" customWidth="1"/>
    <col min="11037" max="11037" width="8.85546875" style="4" customWidth="1"/>
    <col min="11038" max="11038" width="3.7109375" style="4" customWidth="1"/>
    <col min="11039" max="11040" width="2.85546875" style="4" customWidth="1"/>
    <col min="11041" max="11041" width="6.28515625" style="4" customWidth="1"/>
    <col min="11042" max="11042" width="11.85546875" style="4" customWidth="1"/>
    <col min="11043" max="11043" width="7.42578125" style="4" customWidth="1"/>
    <col min="11044" max="11044" width="28.28515625" style="4" customWidth="1"/>
    <col min="11045" max="11045" width="11" style="4" customWidth="1"/>
    <col min="11046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7109375" style="4" customWidth="1"/>
    <col min="11281" max="11281" width="8.85546875" style="4" customWidth="1"/>
    <col min="11282" max="11282" width="3.7109375" style="4" customWidth="1"/>
    <col min="11283" max="11283" width="7.5703125" style="4" customWidth="1"/>
    <col min="11284" max="11284" width="8.85546875" style="4" customWidth="1"/>
    <col min="11285" max="11285" width="3.7109375" style="4" customWidth="1"/>
    <col min="11286" max="11286" width="7" style="4" customWidth="1"/>
    <col min="11287" max="11287" width="9.42578125" style="4" customWidth="1"/>
    <col min="11288" max="11288" width="3.85546875" style="4" customWidth="1"/>
    <col min="11289" max="11289" width="7.7109375" style="4" customWidth="1"/>
    <col min="11290" max="11290" width="9.42578125" style="4" customWidth="1"/>
    <col min="11291" max="11291" width="3.85546875" style="4" customWidth="1"/>
    <col min="11292" max="11292" width="7.85546875" style="4" customWidth="1"/>
    <col min="11293" max="11293" width="8.85546875" style="4" customWidth="1"/>
    <col min="11294" max="11294" width="3.7109375" style="4" customWidth="1"/>
    <col min="11295" max="11296" width="2.85546875" style="4" customWidth="1"/>
    <col min="11297" max="11297" width="6.28515625" style="4" customWidth="1"/>
    <col min="11298" max="11298" width="11.85546875" style="4" customWidth="1"/>
    <col min="11299" max="11299" width="7.42578125" style="4" customWidth="1"/>
    <col min="11300" max="11300" width="28.28515625" style="4" customWidth="1"/>
    <col min="11301" max="11301" width="11" style="4" customWidth="1"/>
    <col min="11302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7109375" style="4" customWidth="1"/>
    <col min="11537" max="11537" width="8.85546875" style="4" customWidth="1"/>
    <col min="11538" max="11538" width="3.7109375" style="4" customWidth="1"/>
    <col min="11539" max="11539" width="7.5703125" style="4" customWidth="1"/>
    <col min="11540" max="11540" width="8.85546875" style="4" customWidth="1"/>
    <col min="11541" max="11541" width="3.7109375" style="4" customWidth="1"/>
    <col min="11542" max="11542" width="7" style="4" customWidth="1"/>
    <col min="11543" max="11543" width="9.42578125" style="4" customWidth="1"/>
    <col min="11544" max="11544" width="3.85546875" style="4" customWidth="1"/>
    <col min="11545" max="11545" width="7.7109375" style="4" customWidth="1"/>
    <col min="11546" max="11546" width="9.42578125" style="4" customWidth="1"/>
    <col min="11547" max="11547" width="3.85546875" style="4" customWidth="1"/>
    <col min="11548" max="11548" width="7.85546875" style="4" customWidth="1"/>
    <col min="11549" max="11549" width="8.85546875" style="4" customWidth="1"/>
    <col min="11550" max="11550" width="3.7109375" style="4" customWidth="1"/>
    <col min="11551" max="11552" width="2.85546875" style="4" customWidth="1"/>
    <col min="11553" max="11553" width="6.28515625" style="4" customWidth="1"/>
    <col min="11554" max="11554" width="11.85546875" style="4" customWidth="1"/>
    <col min="11555" max="11555" width="7.42578125" style="4" customWidth="1"/>
    <col min="11556" max="11556" width="28.28515625" style="4" customWidth="1"/>
    <col min="11557" max="11557" width="11" style="4" customWidth="1"/>
    <col min="11558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7109375" style="4" customWidth="1"/>
    <col min="11793" max="11793" width="8.85546875" style="4" customWidth="1"/>
    <col min="11794" max="11794" width="3.7109375" style="4" customWidth="1"/>
    <col min="11795" max="11795" width="7.5703125" style="4" customWidth="1"/>
    <col min="11796" max="11796" width="8.85546875" style="4" customWidth="1"/>
    <col min="11797" max="11797" width="3.7109375" style="4" customWidth="1"/>
    <col min="11798" max="11798" width="7" style="4" customWidth="1"/>
    <col min="11799" max="11799" width="9.42578125" style="4" customWidth="1"/>
    <col min="11800" max="11800" width="3.85546875" style="4" customWidth="1"/>
    <col min="11801" max="11801" width="7.7109375" style="4" customWidth="1"/>
    <col min="11802" max="11802" width="9.42578125" style="4" customWidth="1"/>
    <col min="11803" max="11803" width="3.85546875" style="4" customWidth="1"/>
    <col min="11804" max="11804" width="7.85546875" style="4" customWidth="1"/>
    <col min="11805" max="11805" width="8.85546875" style="4" customWidth="1"/>
    <col min="11806" max="11806" width="3.7109375" style="4" customWidth="1"/>
    <col min="11807" max="11808" width="2.85546875" style="4" customWidth="1"/>
    <col min="11809" max="11809" width="6.28515625" style="4" customWidth="1"/>
    <col min="11810" max="11810" width="11.85546875" style="4" customWidth="1"/>
    <col min="11811" max="11811" width="7.42578125" style="4" customWidth="1"/>
    <col min="11812" max="11812" width="28.28515625" style="4" customWidth="1"/>
    <col min="11813" max="11813" width="11" style="4" customWidth="1"/>
    <col min="11814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7109375" style="4" customWidth="1"/>
    <col min="12049" max="12049" width="8.85546875" style="4" customWidth="1"/>
    <col min="12050" max="12050" width="3.7109375" style="4" customWidth="1"/>
    <col min="12051" max="12051" width="7.5703125" style="4" customWidth="1"/>
    <col min="12052" max="12052" width="8.85546875" style="4" customWidth="1"/>
    <col min="12053" max="12053" width="3.7109375" style="4" customWidth="1"/>
    <col min="12054" max="12054" width="7" style="4" customWidth="1"/>
    <col min="12055" max="12055" width="9.42578125" style="4" customWidth="1"/>
    <col min="12056" max="12056" width="3.85546875" style="4" customWidth="1"/>
    <col min="12057" max="12057" width="7.7109375" style="4" customWidth="1"/>
    <col min="12058" max="12058" width="9.42578125" style="4" customWidth="1"/>
    <col min="12059" max="12059" width="3.85546875" style="4" customWidth="1"/>
    <col min="12060" max="12060" width="7.85546875" style="4" customWidth="1"/>
    <col min="12061" max="12061" width="8.85546875" style="4" customWidth="1"/>
    <col min="12062" max="12062" width="3.7109375" style="4" customWidth="1"/>
    <col min="12063" max="12064" width="2.85546875" style="4" customWidth="1"/>
    <col min="12065" max="12065" width="6.28515625" style="4" customWidth="1"/>
    <col min="12066" max="12066" width="11.85546875" style="4" customWidth="1"/>
    <col min="12067" max="12067" width="7.42578125" style="4" customWidth="1"/>
    <col min="12068" max="12068" width="28.28515625" style="4" customWidth="1"/>
    <col min="12069" max="12069" width="11" style="4" customWidth="1"/>
    <col min="12070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7109375" style="4" customWidth="1"/>
    <col min="12305" max="12305" width="8.85546875" style="4" customWidth="1"/>
    <col min="12306" max="12306" width="3.7109375" style="4" customWidth="1"/>
    <col min="12307" max="12307" width="7.5703125" style="4" customWidth="1"/>
    <col min="12308" max="12308" width="8.85546875" style="4" customWidth="1"/>
    <col min="12309" max="12309" width="3.7109375" style="4" customWidth="1"/>
    <col min="12310" max="12310" width="7" style="4" customWidth="1"/>
    <col min="12311" max="12311" width="9.42578125" style="4" customWidth="1"/>
    <col min="12312" max="12312" width="3.85546875" style="4" customWidth="1"/>
    <col min="12313" max="12313" width="7.7109375" style="4" customWidth="1"/>
    <col min="12314" max="12314" width="9.42578125" style="4" customWidth="1"/>
    <col min="12315" max="12315" width="3.85546875" style="4" customWidth="1"/>
    <col min="12316" max="12316" width="7.85546875" style="4" customWidth="1"/>
    <col min="12317" max="12317" width="8.85546875" style="4" customWidth="1"/>
    <col min="12318" max="12318" width="3.7109375" style="4" customWidth="1"/>
    <col min="12319" max="12320" width="2.85546875" style="4" customWidth="1"/>
    <col min="12321" max="12321" width="6.28515625" style="4" customWidth="1"/>
    <col min="12322" max="12322" width="11.85546875" style="4" customWidth="1"/>
    <col min="12323" max="12323" width="7.42578125" style="4" customWidth="1"/>
    <col min="12324" max="12324" width="28.28515625" style="4" customWidth="1"/>
    <col min="12325" max="12325" width="11" style="4" customWidth="1"/>
    <col min="12326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7109375" style="4" customWidth="1"/>
    <col min="12561" max="12561" width="8.85546875" style="4" customWidth="1"/>
    <col min="12562" max="12562" width="3.7109375" style="4" customWidth="1"/>
    <col min="12563" max="12563" width="7.5703125" style="4" customWidth="1"/>
    <col min="12564" max="12564" width="8.85546875" style="4" customWidth="1"/>
    <col min="12565" max="12565" width="3.7109375" style="4" customWidth="1"/>
    <col min="12566" max="12566" width="7" style="4" customWidth="1"/>
    <col min="12567" max="12567" width="9.42578125" style="4" customWidth="1"/>
    <col min="12568" max="12568" width="3.85546875" style="4" customWidth="1"/>
    <col min="12569" max="12569" width="7.7109375" style="4" customWidth="1"/>
    <col min="12570" max="12570" width="9.42578125" style="4" customWidth="1"/>
    <col min="12571" max="12571" width="3.85546875" style="4" customWidth="1"/>
    <col min="12572" max="12572" width="7.85546875" style="4" customWidth="1"/>
    <col min="12573" max="12573" width="8.85546875" style="4" customWidth="1"/>
    <col min="12574" max="12574" width="3.7109375" style="4" customWidth="1"/>
    <col min="12575" max="12576" width="2.85546875" style="4" customWidth="1"/>
    <col min="12577" max="12577" width="6.28515625" style="4" customWidth="1"/>
    <col min="12578" max="12578" width="11.85546875" style="4" customWidth="1"/>
    <col min="12579" max="12579" width="7.42578125" style="4" customWidth="1"/>
    <col min="12580" max="12580" width="28.28515625" style="4" customWidth="1"/>
    <col min="12581" max="12581" width="11" style="4" customWidth="1"/>
    <col min="12582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7109375" style="4" customWidth="1"/>
    <col min="12817" max="12817" width="8.85546875" style="4" customWidth="1"/>
    <col min="12818" max="12818" width="3.7109375" style="4" customWidth="1"/>
    <col min="12819" max="12819" width="7.5703125" style="4" customWidth="1"/>
    <col min="12820" max="12820" width="8.85546875" style="4" customWidth="1"/>
    <col min="12821" max="12821" width="3.7109375" style="4" customWidth="1"/>
    <col min="12822" max="12822" width="7" style="4" customWidth="1"/>
    <col min="12823" max="12823" width="9.42578125" style="4" customWidth="1"/>
    <col min="12824" max="12824" width="3.85546875" style="4" customWidth="1"/>
    <col min="12825" max="12825" width="7.7109375" style="4" customWidth="1"/>
    <col min="12826" max="12826" width="9.42578125" style="4" customWidth="1"/>
    <col min="12827" max="12827" width="3.85546875" style="4" customWidth="1"/>
    <col min="12828" max="12828" width="7.85546875" style="4" customWidth="1"/>
    <col min="12829" max="12829" width="8.85546875" style="4" customWidth="1"/>
    <col min="12830" max="12830" width="3.7109375" style="4" customWidth="1"/>
    <col min="12831" max="12832" width="2.85546875" style="4" customWidth="1"/>
    <col min="12833" max="12833" width="6.28515625" style="4" customWidth="1"/>
    <col min="12834" max="12834" width="11.85546875" style="4" customWidth="1"/>
    <col min="12835" max="12835" width="7.42578125" style="4" customWidth="1"/>
    <col min="12836" max="12836" width="28.28515625" style="4" customWidth="1"/>
    <col min="12837" max="12837" width="11" style="4" customWidth="1"/>
    <col min="12838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7109375" style="4" customWidth="1"/>
    <col min="13073" max="13073" width="8.85546875" style="4" customWidth="1"/>
    <col min="13074" max="13074" width="3.7109375" style="4" customWidth="1"/>
    <col min="13075" max="13075" width="7.5703125" style="4" customWidth="1"/>
    <col min="13076" max="13076" width="8.85546875" style="4" customWidth="1"/>
    <col min="13077" max="13077" width="3.7109375" style="4" customWidth="1"/>
    <col min="13078" max="13078" width="7" style="4" customWidth="1"/>
    <col min="13079" max="13079" width="9.42578125" style="4" customWidth="1"/>
    <col min="13080" max="13080" width="3.85546875" style="4" customWidth="1"/>
    <col min="13081" max="13081" width="7.7109375" style="4" customWidth="1"/>
    <col min="13082" max="13082" width="9.42578125" style="4" customWidth="1"/>
    <col min="13083" max="13083" width="3.85546875" style="4" customWidth="1"/>
    <col min="13084" max="13084" width="7.85546875" style="4" customWidth="1"/>
    <col min="13085" max="13085" width="8.85546875" style="4" customWidth="1"/>
    <col min="13086" max="13086" width="3.7109375" style="4" customWidth="1"/>
    <col min="13087" max="13088" width="2.85546875" style="4" customWidth="1"/>
    <col min="13089" max="13089" width="6.28515625" style="4" customWidth="1"/>
    <col min="13090" max="13090" width="11.85546875" style="4" customWidth="1"/>
    <col min="13091" max="13091" width="7.42578125" style="4" customWidth="1"/>
    <col min="13092" max="13092" width="28.28515625" style="4" customWidth="1"/>
    <col min="13093" max="13093" width="11" style="4" customWidth="1"/>
    <col min="13094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7109375" style="4" customWidth="1"/>
    <col min="13329" max="13329" width="8.85546875" style="4" customWidth="1"/>
    <col min="13330" max="13330" width="3.7109375" style="4" customWidth="1"/>
    <col min="13331" max="13331" width="7.5703125" style="4" customWidth="1"/>
    <col min="13332" max="13332" width="8.85546875" style="4" customWidth="1"/>
    <col min="13333" max="13333" width="3.7109375" style="4" customWidth="1"/>
    <col min="13334" max="13334" width="7" style="4" customWidth="1"/>
    <col min="13335" max="13335" width="9.42578125" style="4" customWidth="1"/>
    <col min="13336" max="13336" width="3.85546875" style="4" customWidth="1"/>
    <col min="13337" max="13337" width="7.7109375" style="4" customWidth="1"/>
    <col min="13338" max="13338" width="9.42578125" style="4" customWidth="1"/>
    <col min="13339" max="13339" width="3.85546875" style="4" customWidth="1"/>
    <col min="13340" max="13340" width="7.85546875" style="4" customWidth="1"/>
    <col min="13341" max="13341" width="8.85546875" style="4" customWidth="1"/>
    <col min="13342" max="13342" width="3.7109375" style="4" customWidth="1"/>
    <col min="13343" max="13344" width="2.85546875" style="4" customWidth="1"/>
    <col min="13345" max="13345" width="6.28515625" style="4" customWidth="1"/>
    <col min="13346" max="13346" width="11.85546875" style="4" customWidth="1"/>
    <col min="13347" max="13347" width="7.42578125" style="4" customWidth="1"/>
    <col min="13348" max="13348" width="28.28515625" style="4" customWidth="1"/>
    <col min="13349" max="13349" width="11" style="4" customWidth="1"/>
    <col min="13350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7109375" style="4" customWidth="1"/>
    <col min="13585" max="13585" width="8.85546875" style="4" customWidth="1"/>
    <col min="13586" max="13586" width="3.7109375" style="4" customWidth="1"/>
    <col min="13587" max="13587" width="7.5703125" style="4" customWidth="1"/>
    <col min="13588" max="13588" width="8.85546875" style="4" customWidth="1"/>
    <col min="13589" max="13589" width="3.7109375" style="4" customWidth="1"/>
    <col min="13590" max="13590" width="7" style="4" customWidth="1"/>
    <col min="13591" max="13591" width="9.42578125" style="4" customWidth="1"/>
    <col min="13592" max="13592" width="3.85546875" style="4" customWidth="1"/>
    <col min="13593" max="13593" width="7.7109375" style="4" customWidth="1"/>
    <col min="13594" max="13594" width="9.42578125" style="4" customWidth="1"/>
    <col min="13595" max="13595" width="3.85546875" style="4" customWidth="1"/>
    <col min="13596" max="13596" width="7.85546875" style="4" customWidth="1"/>
    <col min="13597" max="13597" width="8.85546875" style="4" customWidth="1"/>
    <col min="13598" max="13598" width="3.7109375" style="4" customWidth="1"/>
    <col min="13599" max="13600" width="2.85546875" style="4" customWidth="1"/>
    <col min="13601" max="13601" width="6.28515625" style="4" customWidth="1"/>
    <col min="13602" max="13602" width="11.85546875" style="4" customWidth="1"/>
    <col min="13603" max="13603" width="7.42578125" style="4" customWidth="1"/>
    <col min="13604" max="13604" width="28.28515625" style="4" customWidth="1"/>
    <col min="13605" max="13605" width="11" style="4" customWidth="1"/>
    <col min="13606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7109375" style="4" customWidth="1"/>
    <col min="13841" max="13841" width="8.85546875" style="4" customWidth="1"/>
    <col min="13842" max="13842" width="3.7109375" style="4" customWidth="1"/>
    <col min="13843" max="13843" width="7.5703125" style="4" customWidth="1"/>
    <col min="13844" max="13844" width="8.85546875" style="4" customWidth="1"/>
    <col min="13845" max="13845" width="3.7109375" style="4" customWidth="1"/>
    <col min="13846" max="13846" width="7" style="4" customWidth="1"/>
    <col min="13847" max="13847" width="9.42578125" style="4" customWidth="1"/>
    <col min="13848" max="13848" width="3.85546875" style="4" customWidth="1"/>
    <col min="13849" max="13849" width="7.7109375" style="4" customWidth="1"/>
    <col min="13850" max="13850" width="9.42578125" style="4" customWidth="1"/>
    <col min="13851" max="13851" width="3.85546875" style="4" customWidth="1"/>
    <col min="13852" max="13852" width="7.85546875" style="4" customWidth="1"/>
    <col min="13853" max="13853" width="8.85546875" style="4" customWidth="1"/>
    <col min="13854" max="13854" width="3.7109375" style="4" customWidth="1"/>
    <col min="13855" max="13856" width="2.85546875" style="4" customWidth="1"/>
    <col min="13857" max="13857" width="6.28515625" style="4" customWidth="1"/>
    <col min="13858" max="13858" width="11.85546875" style="4" customWidth="1"/>
    <col min="13859" max="13859" width="7.42578125" style="4" customWidth="1"/>
    <col min="13860" max="13860" width="28.28515625" style="4" customWidth="1"/>
    <col min="13861" max="13861" width="11" style="4" customWidth="1"/>
    <col min="13862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7109375" style="4" customWidth="1"/>
    <col min="14097" max="14097" width="8.85546875" style="4" customWidth="1"/>
    <col min="14098" max="14098" width="3.7109375" style="4" customWidth="1"/>
    <col min="14099" max="14099" width="7.5703125" style="4" customWidth="1"/>
    <col min="14100" max="14100" width="8.85546875" style="4" customWidth="1"/>
    <col min="14101" max="14101" width="3.7109375" style="4" customWidth="1"/>
    <col min="14102" max="14102" width="7" style="4" customWidth="1"/>
    <col min="14103" max="14103" width="9.42578125" style="4" customWidth="1"/>
    <col min="14104" max="14104" width="3.85546875" style="4" customWidth="1"/>
    <col min="14105" max="14105" width="7.7109375" style="4" customWidth="1"/>
    <col min="14106" max="14106" width="9.42578125" style="4" customWidth="1"/>
    <col min="14107" max="14107" width="3.85546875" style="4" customWidth="1"/>
    <col min="14108" max="14108" width="7.85546875" style="4" customWidth="1"/>
    <col min="14109" max="14109" width="8.85546875" style="4" customWidth="1"/>
    <col min="14110" max="14110" width="3.7109375" style="4" customWidth="1"/>
    <col min="14111" max="14112" width="2.85546875" style="4" customWidth="1"/>
    <col min="14113" max="14113" width="6.28515625" style="4" customWidth="1"/>
    <col min="14114" max="14114" width="11.85546875" style="4" customWidth="1"/>
    <col min="14115" max="14115" width="7.42578125" style="4" customWidth="1"/>
    <col min="14116" max="14116" width="28.28515625" style="4" customWidth="1"/>
    <col min="14117" max="14117" width="11" style="4" customWidth="1"/>
    <col min="14118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7109375" style="4" customWidth="1"/>
    <col min="14353" max="14353" width="8.85546875" style="4" customWidth="1"/>
    <col min="14354" max="14354" width="3.7109375" style="4" customWidth="1"/>
    <col min="14355" max="14355" width="7.5703125" style="4" customWidth="1"/>
    <col min="14356" max="14356" width="8.85546875" style="4" customWidth="1"/>
    <col min="14357" max="14357" width="3.7109375" style="4" customWidth="1"/>
    <col min="14358" max="14358" width="7" style="4" customWidth="1"/>
    <col min="14359" max="14359" width="9.42578125" style="4" customWidth="1"/>
    <col min="14360" max="14360" width="3.85546875" style="4" customWidth="1"/>
    <col min="14361" max="14361" width="7.7109375" style="4" customWidth="1"/>
    <col min="14362" max="14362" width="9.42578125" style="4" customWidth="1"/>
    <col min="14363" max="14363" width="3.85546875" style="4" customWidth="1"/>
    <col min="14364" max="14364" width="7.85546875" style="4" customWidth="1"/>
    <col min="14365" max="14365" width="8.85546875" style="4" customWidth="1"/>
    <col min="14366" max="14366" width="3.7109375" style="4" customWidth="1"/>
    <col min="14367" max="14368" width="2.85546875" style="4" customWidth="1"/>
    <col min="14369" max="14369" width="6.28515625" style="4" customWidth="1"/>
    <col min="14370" max="14370" width="11.85546875" style="4" customWidth="1"/>
    <col min="14371" max="14371" width="7.42578125" style="4" customWidth="1"/>
    <col min="14372" max="14372" width="28.28515625" style="4" customWidth="1"/>
    <col min="14373" max="14373" width="11" style="4" customWidth="1"/>
    <col min="14374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7109375" style="4" customWidth="1"/>
    <col min="14609" max="14609" width="8.85546875" style="4" customWidth="1"/>
    <col min="14610" max="14610" width="3.7109375" style="4" customWidth="1"/>
    <col min="14611" max="14611" width="7.5703125" style="4" customWidth="1"/>
    <col min="14612" max="14612" width="8.85546875" style="4" customWidth="1"/>
    <col min="14613" max="14613" width="3.7109375" style="4" customWidth="1"/>
    <col min="14614" max="14614" width="7" style="4" customWidth="1"/>
    <col min="14615" max="14615" width="9.42578125" style="4" customWidth="1"/>
    <col min="14616" max="14616" width="3.85546875" style="4" customWidth="1"/>
    <col min="14617" max="14617" width="7.7109375" style="4" customWidth="1"/>
    <col min="14618" max="14618" width="9.42578125" style="4" customWidth="1"/>
    <col min="14619" max="14619" width="3.85546875" style="4" customWidth="1"/>
    <col min="14620" max="14620" width="7.85546875" style="4" customWidth="1"/>
    <col min="14621" max="14621" width="8.85546875" style="4" customWidth="1"/>
    <col min="14622" max="14622" width="3.7109375" style="4" customWidth="1"/>
    <col min="14623" max="14624" width="2.85546875" style="4" customWidth="1"/>
    <col min="14625" max="14625" width="6.28515625" style="4" customWidth="1"/>
    <col min="14626" max="14626" width="11.85546875" style="4" customWidth="1"/>
    <col min="14627" max="14627" width="7.42578125" style="4" customWidth="1"/>
    <col min="14628" max="14628" width="28.28515625" style="4" customWidth="1"/>
    <col min="14629" max="14629" width="11" style="4" customWidth="1"/>
    <col min="14630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7109375" style="4" customWidth="1"/>
    <col min="14865" max="14865" width="8.85546875" style="4" customWidth="1"/>
    <col min="14866" max="14866" width="3.7109375" style="4" customWidth="1"/>
    <col min="14867" max="14867" width="7.5703125" style="4" customWidth="1"/>
    <col min="14868" max="14868" width="8.85546875" style="4" customWidth="1"/>
    <col min="14869" max="14869" width="3.7109375" style="4" customWidth="1"/>
    <col min="14870" max="14870" width="7" style="4" customWidth="1"/>
    <col min="14871" max="14871" width="9.42578125" style="4" customWidth="1"/>
    <col min="14872" max="14872" width="3.85546875" style="4" customWidth="1"/>
    <col min="14873" max="14873" width="7.7109375" style="4" customWidth="1"/>
    <col min="14874" max="14874" width="9.42578125" style="4" customWidth="1"/>
    <col min="14875" max="14875" width="3.85546875" style="4" customWidth="1"/>
    <col min="14876" max="14876" width="7.85546875" style="4" customWidth="1"/>
    <col min="14877" max="14877" width="8.85546875" style="4" customWidth="1"/>
    <col min="14878" max="14878" width="3.7109375" style="4" customWidth="1"/>
    <col min="14879" max="14880" width="2.85546875" style="4" customWidth="1"/>
    <col min="14881" max="14881" width="6.28515625" style="4" customWidth="1"/>
    <col min="14882" max="14882" width="11.85546875" style="4" customWidth="1"/>
    <col min="14883" max="14883" width="7.42578125" style="4" customWidth="1"/>
    <col min="14884" max="14884" width="28.28515625" style="4" customWidth="1"/>
    <col min="14885" max="14885" width="11" style="4" customWidth="1"/>
    <col min="14886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7109375" style="4" customWidth="1"/>
    <col min="15121" max="15121" width="8.85546875" style="4" customWidth="1"/>
    <col min="15122" max="15122" width="3.7109375" style="4" customWidth="1"/>
    <col min="15123" max="15123" width="7.5703125" style="4" customWidth="1"/>
    <col min="15124" max="15124" width="8.85546875" style="4" customWidth="1"/>
    <col min="15125" max="15125" width="3.7109375" style="4" customWidth="1"/>
    <col min="15126" max="15126" width="7" style="4" customWidth="1"/>
    <col min="15127" max="15127" width="9.42578125" style="4" customWidth="1"/>
    <col min="15128" max="15128" width="3.85546875" style="4" customWidth="1"/>
    <col min="15129" max="15129" width="7.7109375" style="4" customWidth="1"/>
    <col min="15130" max="15130" width="9.42578125" style="4" customWidth="1"/>
    <col min="15131" max="15131" width="3.85546875" style="4" customWidth="1"/>
    <col min="15132" max="15132" width="7.85546875" style="4" customWidth="1"/>
    <col min="15133" max="15133" width="8.85546875" style="4" customWidth="1"/>
    <col min="15134" max="15134" width="3.7109375" style="4" customWidth="1"/>
    <col min="15135" max="15136" width="2.85546875" style="4" customWidth="1"/>
    <col min="15137" max="15137" width="6.28515625" style="4" customWidth="1"/>
    <col min="15138" max="15138" width="11.85546875" style="4" customWidth="1"/>
    <col min="15139" max="15139" width="7.42578125" style="4" customWidth="1"/>
    <col min="15140" max="15140" width="28.28515625" style="4" customWidth="1"/>
    <col min="15141" max="15141" width="11" style="4" customWidth="1"/>
    <col min="15142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7109375" style="4" customWidth="1"/>
    <col min="15377" max="15377" width="8.85546875" style="4" customWidth="1"/>
    <col min="15378" max="15378" width="3.7109375" style="4" customWidth="1"/>
    <col min="15379" max="15379" width="7.5703125" style="4" customWidth="1"/>
    <col min="15380" max="15380" width="8.85546875" style="4" customWidth="1"/>
    <col min="15381" max="15381" width="3.7109375" style="4" customWidth="1"/>
    <col min="15382" max="15382" width="7" style="4" customWidth="1"/>
    <col min="15383" max="15383" width="9.42578125" style="4" customWidth="1"/>
    <col min="15384" max="15384" width="3.85546875" style="4" customWidth="1"/>
    <col min="15385" max="15385" width="7.7109375" style="4" customWidth="1"/>
    <col min="15386" max="15386" width="9.42578125" style="4" customWidth="1"/>
    <col min="15387" max="15387" width="3.85546875" style="4" customWidth="1"/>
    <col min="15388" max="15388" width="7.85546875" style="4" customWidth="1"/>
    <col min="15389" max="15389" width="8.85546875" style="4" customWidth="1"/>
    <col min="15390" max="15390" width="3.7109375" style="4" customWidth="1"/>
    <col min="15391" max="15392" width="2.85546875" style="4" customWidth="1"/>
    <col min="15393" max="15393" width="6.28515625" style="4" customWidth="1"/>
    <col min="15394" max="15394" width="11.85546875" style="4" customWidth="1"/>
    <col min="15395" max="15395" width="7.42578125" style="4" customWidth="1"/>
    <col min="15396" max="15396" width="28.28515625" style="4" customWidth="1"/>
    <col min="15397" max="15397" width="11" style="4" customWidth="1"/>
    <col min="15398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7109375" style="4" customWidth="1"/>
    <col min="15633" max="15633" width="8.85546875" style="4" customWidth="1"/>
    <col min="15634" max="15634" width="3.7109375" style="4" customWidth="1"/>
    <col min="15635" max="15635" width="7.5703125" style="4" customWidth="1"/>
    <col min="15636" max="15636" width="8.85546875" style="4" customWidth="1"/>
    <col min="15637" max="15637" width="3.7109375" style="4" customWidth="1"/>
    <col min="15638" max="15638" width="7" style="4" customWidth="1"/>
    <col min="15639" max="15639" width="9.42578125" style="4" customWidth="1"/>
    <col min="15640" max="15640" width="3.85546875" style="4" customWidth="1"/>
    <col min="15641" max="15641" width="7.7109375" style="4" customWidth="1"/>
    <col min="15642" max="15642" width="9.42578125" style="4" customWidth="1"/>
    <col min="15643" max="15643" width="3.85546875" style="4" customWidth="1"/>
    <col min="15644" max="15644" width="7.85546875" style="4" customWidth="1"/>
    <col min="15645" max="15645" width="8.85546875" style="4" customWidth="1"/>
    <col min="15646" max="15646" width="3.7109375" style="4" customWidth="1"/>
    <col min="15647" max="15648" width="2.85546875" style="4" customWidth="1"/>
    <col min="15649" max="15649" width="6.28515625" style="4" customWidth="1"/>
    <col min="15650" max="15650" width="11.85546875" style="4" customWidth="1"/>
    <col min="15651" max="15651" width="7.42578125" style="4" customWidth="1"/>
    <col min="15652" max="15652" width="28.28515625" style="4" customWidth="1"/>
    <col min="15653" max="15653" width="11" style="4" customWidth="1"/>
    <col min="15654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7109375" style="4" customWidth="1"/>
    <col min="15889" max="15889" width="8.85546875" style="4" customWidth="1"/>
    <col min="15890" max="15890" width="3.7109375" style="4" customWidth="1"/>
    <col min="15891" max="15891" width="7.5703125" style="4" customWidth="1"/>
    <col min="15892" max="15892" width="8.85546875" style="4" customWidth="1"/>
    <col min="15893" max="15893" width="3.7109375" style="4" customWidth="1"/>
    <col min="15894" max="15894" width="7" style="4" customWidth="1"/>
    <col min="15895" max="15895" width="9.42578125" style="4" customWidth="1"/>
    <col min="15896" max="15896" width="3.85546875" style="4" customWidth="1"/>
    <col min="15897" max="15897" width="7.7109375" style="4" customWidth="1"/>
    <col min="15898" max="15898" width="9.42578125" style="4" customWidth="1"/>
    <col min="15899" max="15899" width="3.85546875" style="4" customWidth="1"/>
    <col min="15900" max="15900" width="7.85546875" style="4" customWidth="1"/>
    <col min="15901" max="15901" width="8.85546875" style="4" customWidth="1"/>
    <col min="15902" max="15902" width="3.7109375" style="4" customWidth="1"/>
    <col min="15903" max="15904" width="2.85546875" style="4" customWidth="1"/>
    <col min="15905" max="15905" width="6.28515625" style="4" customWidth="1"/>
    <col min="15906" max="15906" width="11.85546875" style="4" customWidth="1"/>
    <col min="15907" max="15907" width="7.42578125" style="4" customWidth="1"/>
    <col min="15908" max="15908" width="28.28515625" style="4" customWidth="1"/>
    <col min="15909" max="15909" width="11" style="4" customWidth="1"/>
    <col min="15910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7109375" style="4" customWidth="1"/>
    <col min="16145" max="16145" width="8.85546875" style="4" customWidth="1"/>
    <col min="16146" max="16146" width="3.7109375" style="4" customWidth="1"/>
    <col min="16147" max="16147" width="7.5703125" style="4" customWidth="1"/>
    <col min="16148" max="16148" width="8.85546875" style="4" customWidth="1"/>
    <col min="16149" max="16149" width="3.7109375" style="4" customWidth="1"/>
    <col min="16150" max="16150" width="7" style="4" customWidth="1"/>
    <col min="16151" max="16151" width="9.42578125" style="4" customWidth="1"/>
    <col min="16152" max="16152" width="3.85546875" style="4" customWidth="1"/>
    <col min="16153" max="16153" width="7.7109375" style="4" customWidth="1"/>
    <col min="16154" max="16154" width="9.42578125" style="4" customWidth="1"/>
    <col min="16155" max="16155" width="3.85546875" style="4" customWidth="1"/>
    <col min="16156" max="16156" width="7.85546875" style="4" customWidth="1"/>
    <col min="16157" max="16157" width="8.85546875" style="4" customWidth="1"/>
    <col min="16158" max="16158" width="3.7109375" style="4" customWidth="1"/>
    <col min="16159" max="16160" width="2.85546875" style="4" customWidth="1"/>
    <col min="16161" max="16161" width="6.28515625" style="4" customWidth="1"/>
    <col min="16162" max="16162" width="11.85546875" style="4" customWidth="1"/>
    <col min="16163" max="16163" width="7.42578125" style="4" customWidth="1"/>
    <col min="16164" max="16164" width="28.28515625" style="4" customWidth="1"/>
    <col min="16165" max="16165" width="11" style="4" customWidth="1"/>
    <col min="16166" max="16384" width="9.140625" style="4"/>
  </cols>
  <sheetData>
    <row r="1" spans="1:51" ht="29.25" customHeight="1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34.5" customHeight="1" x14ac:dyDescent="0.35">
      <c r="A2" s="11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2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8.2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"/>
      <c r="AK3" s="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s="9" customFormat="1" ht="24" customHeight="1" x14ac:dyDescent="0.4">
      <c r="A4" s="7" t="s">
        <v>184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8"/>
    </row>
    <row r="5" spans="1:51" ht="18.7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51" ht="21.75" customHeight="1" x14ac:dyDescent="0.2">
      <c r="D6" s="12"/>
      <c r="F6" s="13" t="s">
        <v>4</v>
      </c>
      <c r="G6" s="14" t="s">
        <v>5</v>
      </c>
      <c r="H6" s="14"/>
      <c r="I6" s="14"/>
      <c r="J6" s="14"/>
      <c r="K6" s="14"/>
      <c r="L6" s="14"/>
      <c r="M6" s="14" t="s">
        <v>6</v>
      </c>
      <c r="N6" s="14"/>
      <c r="O6" s="14"/>
      <c r="P6" s="14"/>
      <c r="Q6" s="14"/>
      <c r="R6" s="14"/>
      <c r="AK6" s="15"/>
    </row>
    <row r="7" spans="1:51" s="17" customFormat="1" ht="20.25" customHeight="1" x14ac:dyDescent="0.25">
      <c r="A7" s="16"/>
      <c r="D7" s="12"/>
      <c r="F7" s="12"/>
      <c r="G7" s="14" t="s">
        <v>7</v>
      </c>
      <c r="H7" s="14"/>
      <c r="I7" s="14"/>
      <c r="J7" s="14"/>
      <c r="K7" s="14"/>
      <c r="L7" s="14"/>
      <c r="M7" s="14" t="s">
        <v>8</v>
      </c>
      <c r="N7" s="14"/>
      <c r="O7" s="14"/>
      <c r="P7" s="14"/>
      <c r="Q7" s="14"/>
      <c r="R7" s="14"/>
      <c r="S7" s="18"/>
      <c r="T7" s="18"/>
      <c r="U7" s="18"/>
      <c r="V7" s="18"/>
      <c r="W7" s="19"/>
      <c r="X7" s="19"/>
      <c r="Y7" s="18"/>
      <c r="Z7" s="19"/>
      <c r="AA7" s="19"/>
      <c r="AB7" s="18"/>
      <c r="AC7" s="18"/>
      <c r="AD7" s="18"/>
      <c r="AE7" s="19"/>
      <c r="AF7" s="19"/>
      <c r="AG7" s="19"/>
      <c r="AJ7" s="20"/>
      <c r="AK7" s="15"/>
    </row>
    <row r="8" spans="1:51" s="17" customFormat="1" ht="20.25" customHeight="1" x14ac:dyDescent="0.2">
      <c r="G8" s="14"/>
      <c r="H8" s="14"/>
      <c r="I8" s="14"/>
      <c r="J8" s="14"/>
      <c r="K8" s="14"/>
      <c r="L8" s="14"/>
      <c r="M8" s="14" t="s">
        <v>9</v>
      </c>
      <c r="N8" s="14"/>
      <c r="O8" s="14"/>
      <c r="P8" s="14"/>
      <c r="Q8" s="14"/>
      <c r="R8" s="14"/>
      <c r="S8" s="18"/>
      <c r="T8" s="18"/>
      <c r="U8" s="18"/>
      <c r="V8" s="18"/>
      <c r="W8" s="19"/>
      <c r="X8" s="19"/>
      <c r="Y8" s="18"/>
      <c r="Z8" s="19"/>
      <c r="AA8" s="19"/>
      <c r="AB8" s="18"/>
      <c r="AC8" s="18"/>
      <c r="AD8" s="18"/>
      <c r="AE8" s="19"/>
      <c r="AF8" s="19"/>
      <c r="AG8" s="19"/>
      <c r="AJ8" s="11"/>
      <c r="AK8" s="15"/>
    </row>
    <row r="9" spans="1:51" s="26" customFormat="1" ht="15" customHeight="1" x14ac:dyDescent="0.2">
      <c r="A9" s="21" t="s">
        <v>10</v>
      </c>
      <c r="B9" s="22"/>
      <c r="C9" s="22"/>
      <c r="D9" s="22"/>
      <c r="E9" s="22"/>
      <c r="F9" s="22"/>
      <c r="G9" s="23"/>
      <c r="H9" s="24"/>
      <c r="I9" s="25"/>
      <c r="J9" s="25"/>
      <c r="K9" s="23"/>
      <c r="L9" s="23"/>
      <c r="N9" s="23"/>
      <c r="O9" s="27"/>
      <c r="P9" s="23"/>
      <c r="Q9" s="23"/>
      <c r="R9" s="23"/>
      <c r="S9" s="23"/>
      <c r="T9" s="23"/>
      <c r="U9" s="23"/>
      <c r="V9" s="23"/>
      <c r="W9" s="23"/>
      <c r="Y9" s="23"/>
      <c r="Z9" s="23"/>
      <c r="AB9" s="23"/>
      <c r="AC9" s="23"/>
      <c r="AD9" s="23"/>
      <c r="AE9" s="28"/>
      <c r="AF9" s="28"/>
      <c r="AG9" s="28"/>
      <c r="AH9" s="29" t="s">
        <v>11</v>
      </c>
      <c r="AI9" s="29"/>
      <c r="AJ9" s="30"/>
      <c r="AK9" s="15"/>
    </row>
    <row r="10" spans="1:51" ht="24.75" customHeight="1" x14ac:dyDescent="0.2">
      <c r="A10" s="31" t="s">
        <v>12</v>
      </c>
      <c r="B10" s="31" t="s">
        <v>13</v>
      </c>
      <c r="C10" s="32" t="s">
        <v>14</v>
      </c>
      <c r="D10" s="31" t="s">
        <v>15</v>
      </c>
      <c r="E10" s="31" t="s">
        <v>16</v>
      </c>
      <c r="F10" s="33" t="s">
        <v>17</v>
      </c>
      <c r="G10" s="31" t="s">
        <v>18</v>
      </c>
      <c r="H10" s="31" t="s">
        <v>19</v>
      </c>
      <c r="I10" s="33" t="s">
        <v>20</v>
      </c>
      <c r="J10" s="33" t="s">
        <v>21</v>
      </c>
      <c r="K10" s="33" t="s">
        <v>22</v>
      </c>
      <c r="L10" s="33" t="s">
        <v>23</v>
      </c>
      <c r="M10" s="33" t="s">
        <v>24</v>
      </c>
      <c r="N10" s="32" t="s">
        <v>25</v>
      </c>
      <c r="O10" s="33" t="s">
        <v>26</v>
      </c>
      <c r="P10" s="34" t="s">
        <v>27</v>
      </c>
      <c r="Q10" s="34"/>
      <c r="R10" s="34"/>
      <c r="S10" s="34" t="s">
        <v>28</v>
      </c>
      <c r="T10" s="34"/>
      <c r="U10" s="34"/>
      <c r="V10" s="32" t="s">
        <v>29</v>
      </c>
      <c r="W10" s="32"/>
      <c r="X10" s="32"/>
      <c r="Y10" s="34" t="s">
        <v>30</v>
      </c>
      <c r="Z10" s="34"/>
      <c r="AA10" s="34"/>
      <c r="AB10" s="34" t="s">
        <v>31</v>
      </c>
      <c r="AC10" s="34"/>
      <c r="AD10" s="34"/>
      <c r="AE10" s="35" t="s">
        <v>32</v>
      </c>
      <c r="AF10" s="35" t="s">
        <v>33</v>
      </c>
      <c r="AG10" s="35" t="s">
        <v>34</v>
      </c>
      <c r="AH10" s="36" t="s">
        <v>35</v>
      </c>
      <c r="AI10" s="35" t="s">
        <v>36</v>
      </c>
      <c r="AK10" s="15"/>
    </row>
    <row r="11" spans="1:51" ht="48" customHeight="1" x14ac:dyDescent="0.2">
      <c r="A11" s="31"/>
      <c r="B11" s="31"/>
      <c r="C11" s="32"/>
      <c r="D11" s="31"/>
      <c r="E11" s="31"/>
      <c r="F11" s="33"/>
      <c r="G11" s="31"/>
      <c r="H11" s="31"/>
      <c r="I11" s="32"/>
      <c r="J11" s="33"/>
      <c r="K11" s="33"/>
      <c r="L11" s="33"/>
      <c r="M11" s="33"/>
      <c r="N11" s="32"/>
      <c r="O11" s="33"/>
      <c r="P11" s="37" t="s">
        <v>37</v>
      </c>
      <c r="Q11" s="37" t="s">
        <v>38</v>
      </c>
      <c r="R11" s="38" t="s">
        <v>39</v>
      </c>
      <c r="S11" s="37" t="s">
        <v>37</v>
      </c>
      <c r="T11" s="37" t="s">
        <v>38</v>
      </c>
      <c r="U11" s="38" t="s">
        <v>39</v>
      </c>
      <c r="V11" s="37" t="s">
        <v>37</v>
      </c>
      <c r="W11" s="37" t="s">
        <v>38</v>
      </c>
      <c r="X11" s="38" t="s">
        <v>39</v>
      </c>
      <c r="Y11" s="37" t="s">
        <v>37</v>
      </c>
      <c r="Z11" s="37" t="s">
        <v>38</v>
      </c>
      <c r="AA11" s="38" t="s">
        <v>39</v>
      </c>
      <c r="AB11" s="37" t="s">
        <v>37</v>
      </c>
      <c r="AC11" s="37" t="s">
        <v>38</v>
      </c>
      <c r="AD11" s="38" t="s">
        <v>39</v>
      </c>
      <c r="AE11" s="35"/>
      <c r="AF11" s="35"/>
      <c r="AG11" s="35"/>
      <c r="AH11" s="36"/>
      <c r="AI11" s="35"/>
      <c r="AK11" s="15"/>
    </row>
    <row r="12" spans="1:51" s="53" customFormat="1" ht="33.75" customHeight="1" x14ac:dyDescent="0.2">
      <c r="A12" s="39">
        <v>1</v>
      </c>
      <c r="B12" s="40">
        <v>286</v>
      </c>
      <c r="C12" s="41">
        <v>0.4513888888888889</v>
      </c>
      <c r="D12" s="42" t="s">
        <v>40</v>
      </c>
      <c r="E12" s="43" t="s">
        <v>41</v>
      </c>
      <c r="F12" s="44" t="s">
        <v>42</v>
      </c>
      <c r="G12" s="45" t="s">
        <v>43</v>
      </c>
      <c r="H12" s="40" t="s">
        <v>44</v>
      </c>
      <c r="I12" s="44" t="s">
        <v>45</v>
      </c>
      <c r="J12" s="46" t="s">
        <v>46</v>
      </c>
      <c r="K12" s="40" t="s">
        <v>47</v>
      </c>
      <c r="L12" s="40" t="s">
        <v>48</v>
      </c>
      <c r="M12" s="40" t="s">
        <v>49</v>
      </c>
      <c r="N12" s="40" t="s">
        <v>50</v>
      </c>
      <c r="O12" s="46" t="s">
        <v>51</v>
      </c>
      <c r="P12" s="47">
        <v>254</v>
      </c>
      <c r="Q12" s="48">
        <f t="shared" ref="Q12:Q29" si="0">ROUND(P12/3.7-IF($AE12=1,0.5,IF($AE12=2,1.5,0)),3)</f>
        <v>68.649000000000001</v>
      </c>
      <c r="R12" s="39">
        <f t="shared" ref="R12:R29" si="1">RANK(Q12,Q$12:Q$29,0)</f>
        <v>1</v>
      </c>
      <c r="S12" s="47">
        <v>259</v>
      </c>
      <c r="T12" s="48">
        <f t="shared" ref="T12:T29" si="2">ROUND(S12/3.7-IF($AE12=1,0.5,IF($AE12=2,1.5,0)),3)</f>
        <v>70</v>
      </c>
      <c r="U12" s="39">
        <f t="shared" ref="U12:U29" si="3">RANK(T12,T$12:T$29,0)</f>
        <v>1</v>
      </c>
      <c r="V12" s="47">
        <v>261.5</v>
      </c>
      <c r="W12" s="48">
        <f t="shared" ref="W12:W29" si="4">ROUND(V12/3.7-IF($AE12=1,0.5,IF($AE12=2,1.5,0)),3)</f>
        <v>70.676000000000002</v>
      </c>
      <c r="X12" s="39">
        <f t="shared" ref="X12:X29" si="5">RANK(W12,W$12:W$29,0)</f>
        <v>1</v>
      </c>
      <c r="Y12" s="47">
        <v>263.5</v>
      </c>
      <c r="Z12" s="48">
        <f t="shared" ref="Z12:Z29" si="6">ROUND(Y12/3.7-IF($AE12=1,0.5,IF($AE12=2,1.5,0)),3)</f>
        <v>71.215999999999994</v>
      </c>
      <c r="AA12" s="39">
        <f t="shared" ref="AA12:AA29" si="7">RANK(Z12,Z$12:Z$29,0)</f>
        <v>1</v>
      </c>
      <c r="AB12" s="47">
        <v>259.5</v>
      </c>
      <c r="AC12" s="48">
        <f t="shared" ref="AC12:AC29" si="8">ROUND(AB12/3.7-IF($AE12=1,0.5,IF($AE12=2,1.5,0)),3)</f>
        <v>70.135000000000005</v>
      </c>
      <c r="AD12" s="39">
        <f t="shared" ref="AD12:AD29" si="9">RANK(AC12,AC$12:AC$29,0)</f>
        <v>1</v>
      </c>
      <c r="AE12" s="49"/>
      <c r="AF12" s="49"/>
      <c r="AG12" s="49"/>
      <c r="AH12" s="48">
        <f t="shared" ref="AH12:AH29" si="10">ROUND(((S12+V12+Y12+P12+AB12)/3.7/5)-((AE12*2)),3)</f>
        <v>70.135000000000005</v>
      </c>
      <c r="AI12" s="49"/>
      <c r="AJ12" s="50"/>
      <c r="AK12" s="51"/>
      <c r="AL12" s="52"/>
    </row>
    <row r="13" spans="1:51" s="53" customFormat="1" ht="33.75" customHeight="1" x14ac:dyDescent="0.2">
      <c r="A13" s="39">
        <v>2</v>
      </c>
      <c r="B13" s="40">
        <v>292</v>
      </c>
      <c r="C13" s="54">
        <v>0.45624999999999999</v>
      </c>
      <c r="D13" s="55" t="s">
        <v>52</v>
      </c>
      <c r="E13" s="43" t="s">
        <v>53</v>
      </c>
      <c r="F13" s="44" t="s">
        <v>54</v>
      </c>
      <c r="G13" s="45" t="s">
        <v>43</v>
      </c>
      <c r="H13" s="40" t="s">
        <v>55</v>
      </c>
      <c r="I13" s="44" t="s">
        <v>56</v>
      </c>
      <c r="J13" s="56" t="s">
        <v>57</v>
      </c>
      <c r="K13" s="40" t="s">
        <v>58</v>
      </c>
      <c r="L13" s="40" t="s">
        <v>59</v>
      </c>
      <c r="M13" s="40" t="s">
        <v>60</v>
      </c>
      <c r="N13" s="40" t="s">
        <v>61</v>
      </c>
      <c r="O13" s="46" t="s">
        <v>62</v>
      </c>
      <c r="P13" s="47">
        <v>245.5</v>
      </c>
      <c r="Q13" s="48">
        <f t="shared" si="0"/>
        <v>66.350999999999999</v>
      </c>
      <c r="R13" s="39">
        <f t="shared" si="1"/>
        <v>2</v>
      </c>
      <c r="S13" s="47">
        <v>253</v>
      </c>
      <c r="T13" s="48">
        <f t="shared" si="2"/>
        <v>68.378</v>
      </c>
      <c r="U13" s="39">
        <f t="shared" si="3"/>
        <v>2</v>
      </c>
      <c r="V13" s="47">
        <v>254.5</v>
      </c>
      <c r="W13" s="48">
        <f t="shared" si="4"/>
        <v>68.784000000000006</v>
      </c>
      <c r="X13" s="39">
        <f t="shared" si="5"/>
        <v>2</v>
      </c>
      <c r="Y13" s="47">
        <v>259</v>
      </c>
      <c r="Z13" s="48">
        <f t="shared" si="6"/>
        <v>70</v>
      </c>
      <c r="AA13" s="39">
        <f t="shared" si="7"/>
        <v>2</v>
      </c>
      <c r="AB13" s="47">
        <v>254</v>
      </c>
      <c r="AC13" s="48">
        <f t="shared" si="8"/>
        <v>68.649000000000001</v>
      </c>
      <c r="AD13" s="39">
        <f t="shared" si="9"/>
        <v>3</v>
      </c>
      <c r="AE13" s="49"/>
      <c r="AF13" s="49"/>
      <c r="AG13" s="49"/>
      <c r="AH13" s="48">
        <f t="shared" si="10"/>
        <v>68.432000000000002</v>
      </c>
      <c r="AI13" s="49"/>
      <c r="AJ13" s="57"/>
      <c r="AK13" s="58"/>
    </row>
    <row r="14" spans="1:51" s="53" customFormat="1" ht="33.75" customHeight="1" x14ac:dyDescent="0.2">
      <c r="A14" s="39">
        <v>3</v>
      </c>
      <c r="B14" s="40">
        <v>282</v>
      </c>
      <c r="C14" s="41">
        <v>0.46111111111111103</v>
      </c>
      <c r="D14" s="42" t="s">
        <v>63</v>
      </c>
      <c r="E14" s="43" t="s">
        <v>64</v>
      </c>
      <c r="F14" s="44" t="s">
        <v>65</v>
      </c>
      <c r="G14" s="45" t="s">
        <v>43</v>
      </c>
      <c r="H14" s="40" t="s">
        <v>66</v>
      </c>
      <c r="I14" s="44" t="s">
        <v>67</v>
      </c>
      <c r="J14" s="46" t="s">
        <v>68</v>
      </c>
      <c r="K14" s="40" t="s">
        <v>69</v>
      </c>
      <c r="L14" s="40" t="s">
        <v>70</v>
      </c>
      <c r="M14" s="40" t="s">
        <v>71</v>
      </c>
      <c r="N14" s="40" t="s">
        <v>72</v>
      </c>
      <c r="O14" s="46" t="s">
        <v>73</v>
      </c>
      <c r="P14" s="47">
        <v>243</v>
      </c>
      <c r="Q14" s="48">
        <f t="shared" si="0"/>
        <v>65.676000000000002</v>
      </c>
      <c r="R14" s="39">
        <f t="shared" si="1"/>
        <v>3</v>
      </c>
      <c r="S14" s="47">
        <v>245</v>
      </c>
      <c r="T14" s="48">
        <f t="shared" si="2"/>
        <v>66.215999999999994</v>
      </c>
      <c r="U14" s="39">
        <f t="shared" si="3"/>
        <v>4</v>
      </c>
      <c r="V14" s="47">
        <v>253.5</v>
      </c>
      <c r="W14" s="48">
        <f t="shared" si="4"/>
        <v>68.513999999999996</v>
      </c>
      <c r="X14" s="39">
        <f t="shared" si="5"/>
        <v>3</v>
      </c>
      <c r="Y14" s="47">
        <v>251</v>
      </c>
      <c r="Z14" s="48">
        <f t="shared" si="6"/>
        <v>67.837999999999994</v>
      </c>
      <c r="AA14" s="39">
        <f t="shared" si="7"/>
        <v>4</v>
      </c>
      <c r="AB14" s="47">
        <v>253</v>
      </c>
      <c r="AC14" s="48">
        <f t="shared" si="8"/>
        <v>68.378</v>
      </c>
      <c r="AD14" s="39">
        <f t="shared" si="9"/>
        <v>4</v>
      </c>
      <c r="AE14" s="49"/>
      <c r="AF14" s="49"/>
      <c r="AG14" s="49"/>
      <c r="AH14" s="48">
        <f t="shared" si="10"/>
        <v>67.323999999999998</v>
      </c>
      <c r="AI14" s="49"/>
      <c r="AJ14" s="50"/>
      <c r="AK14" s="51"/>
      <c r="AL14" s="52"/>
    </row>
    <row r="15" spans="1:51" s="53" customFormat="1" ht="33.75" customHeight="1" x14ac:dyDescent="0.2">
      <c r="A15" s="39">
        <v>4</v>
      </c>
      <c r="B15" s="40">
        <v>285</v>
      </c>
      <c r="C15" s="54">
        <v>0.47569444444444398</v>
      </c>
      <c r="D15" s="55" t="s">
        <v>74</v>
      </c>
      <c r="E15" s="43" t="s">
        <v>75</v>
      </c>
      <c r="F15" s="44" t="s">
        <v>76</v>
      </c>
      <c r="G15" s="45" t="s">
        <v>43</v>
      </c>
      <c r="H15" s="40" t="s">
        <v>77</v>
      </c>
      <c r="I15" s="44" t="s">
        <v>78</v>
      </c>
      <c r="J15" s="46" t="s">
        <v>79</v>
      </c>
      <c r="K15" s="40" t="s">
        <v>47</v>
      </c>
      <c r="L15" s="40" t="s">
        <v>48</v>
      </c>
      <c r="M15" s="40" t="s">
        <v>80</v>
      </c>
      <c r="N15" s="40" t="s">
        <v>81</v>
      </c>
      <c r="O15" s="46" t="s">
        <v>82</v>
      </c>
      <c r="P15" s="47">
        <v>235.5</v>
      </c>
      <c r="Q15" s="48">
        <f t="shared" si="0"/>
        <v>63.649000000000001</v>
      </c>
      <c r="R15" s="39">
        <f t="shared" si="1"/>
        <v>5</v>
      </c>
      <c r="S15" s="47">
        <v>238</v>
      </c>
      <c r="T15" s="48">
        <f t="shared" si="2"/>
        <v>64.323999999999998</v>
      </c>
      <c r="U15" s="39">
        <f t="shared" si="3"/>
        <v>6</v>
      </c>
      <c r="V15" s="47">
        <v>244</v>
      </c>
      <c r="W15" s="48">
        <f t="shared" si="4"/>
        <v>65.945999999999998</v>
      </c>
      <c r="X15" s="39">
        <f t="shared" si="5"/>
        <v>5</v>
      </c>
      <c r="Y15" s="47">
        <v>255</v>
      </c>
      <c r="Z15" s="48">
        <f t="shared" si="6"/>
        <v>68.918999999999997</v>
      </c>
      <c r="AA15" s="39">
        <f t="shared" si="7"/>
        <v>3</v>
      </c>
      <c r="AB15" s="47">
        <v>254.5</v>
      </c>
      <c r="AC15" s="48">
        <f t="shared" si="8"/>
        <v>68.784000000000006</v>
      </c>
      <c r="AD15" s="39">
        <f t="shared" si="9"/>
        <v>2</v>
      </c>
      <c r="AE15" s="49"/>
      <c r="AF15" s="49"/>
      <c r="AG15" s="49"/>
      <c r="AH15" s="48">
        <f t="shared" si="10"/>
        <v>66.323999999999998</v>
      </c>
      <c r="AI15" s="49"/>
      <c r="AJ15" s="57"/>
      <c r="AK15" s="51"/>
    </row>
    <row r="16" spans="1:51" s="53" customFormat="1" ht="33.75" customHeight="1" x14ac:dyDescent="0.2">
      <c r="A16" s="39">
        <v>5</v>
      </c>
      <c r="B16" s="45">
        <v>280</v>
      </c>
      <c r="C16" s="54">
        <v>0.4375</v>
      </c>
      <c r="D16" s="42" t="s">
        <v>83</v>
      </c>
      <c r="E16" s="43" t="s">
        <v>84</v>
      </c>
      <c r="F16" s="43" t="s">
        <v>85</v>
      </c>
      <c r="G16" s="45" t="s">
        <v>43</v>
      </c>
      <c r="H16" s="40" t="s">
        <v>86</v>
      </c>
      <c r="I16" s="44" t="s">
        <v>87</v>
      </c>
      <c r="J16" s="59" t="s">
        <v>88</v>
      </c>
      <c r="K16" s="40" t="s">
        <v>89</v>
      </c>
      <c r="L16" s="40" t="s">
        <v>90</v>
      </c>
      <c r="M16" s="40" t="s">
        <v>91</v>
      </c>
      <c r="N16" s="40" t="s">
        <v>92</v>
      </c>
      <c r="O16" s="46" t="s">
        <v>93</v>
      </c>
      <c r="P16" s="47">
        <v>241.5</v>
      </c>
      <c r="Q16" s="48">
        <f t="shared" si="0"/>
        <v>65.27</v>
      </c>
      <c r="R16" s="39">
        <f t="shared" si="1"/>
        <v>4</v>
      </c>
      <c r="S16" s="47">
        <v>248</v>
      </c>
      <c r="T16" s="48">
        <f t="shared" si="2"/>
        <v>67.027000000000001</v>
      </c>
      <c r="U16" s="39">
        <f t="shared" si="3"/>
        <v>3</v>
      </c>
      <c r="V16" s="47">
        <v>245</v>
      </c>
      <c r="W16" s="48">
        <f t="shared" si="4"/>
        <v>66.215999999999994</v>
      </c>
      <c r="X16" s="39">
        <f t="shared" si="5"/>
        <v>4</v>
      </c>
      <c r="Y16" s="47">
        <v>246.5</v>
      </c>
      <c r="Z16" s="48">
        <f t="shared" si="6"/>
        <v>66.622</v>
      </c>
      <c r="AA16" s="39">
        <f t="shared" si="7"/>
        <v>5</v>
      </c>
      <c r="AB16" s="47">
        <v>242.5</v>
      </c>
      <c r="AC16" s="48">
        <f t="shared" si="8"/>
        <v>65.540999999999997</v>
      </c>
      <c r="AD16" s="39">
        <f t="shared" si="9"/>
        <v>5</v>
      </c>
      <c r="AE16" s="49"/>
      <c r="AF16" s="49"/>
      <c r="AG16" s="49"/>
      <c r="AH16" s="48">
        <f t="shared" si="10"/>
        <v>66.135000000000005</v>
      </c>
      <c r="AI16" s="49"/>
      <c r="AJ16" s="57"/>
      <c r="AK16" s="51"/>
    </row>
    <row r="17" spans="1:38" s="53" customFormat="1" ht="33.75" customHeight="1" x14ac:dyDescent="0.2">
      <c r="A17" s="39">
        <v>6</v>
      </c>
      <c r="B17" s="40">
        <v>293</v>
      </c>
      <c r="C17" s="54">
        <v>0.422916666666667</v>
      </c>
      <c r="D17" s="42" t="s">
        <v>94</v>
      </c>
      <c r="E17" s="43" t="s">
        <v>95</v>
      </c>
      <c r="F17" s="44" t="s">
        <v>96</v>
      </c>
      <c r="G17" s="45" t="s">
        <v>43</v>
      </c>
      <c r="H17" s="40" t="s">
        <v>97</v>
      </c>
      <c r="I17" s="44" t="s">
        <v>98</v>
      </c>
      <c r="J17" s="56" t="s">
        <v>57</v>
      </c>
      <c r="K17" s="40" t="s">
        <v>99</v>
      </c>
      <c r="L17" s="40" t="s">
        <v>90</v>
      </c>
      <c r="M17" s="40" t="s">
        <v>100</v>
      </c>
      <c r="N17" s="40" t="s">
        <v>101</v>
      </c>
      <c r="O17" s="46" t="s">
        <v>102</v>
      </c>
      <c r="P17" s="47">
        <v>235.5</v>
      </c>
      <c r="Q17" s="48">
        <f t="shared" si="0"/>
        <v>63.649000000000001</v>
      </c>
      <c r="R17" s="39">
        <f t="shared" si="1"/>
        <v>5</v>
      </c>
      <c r="S17" s="47">
        <v>236</v>
      </c>
      <c r="T17" s="48">
        <f t="shared" si="2"/>
        <v>63.783999999999999</v>
      </c>
      <c r="U17" s="39">
        <f t="shared" si="3"/>
        <v>7</v>
      </c>
      <c r="V17" s="47">
        <v>237</v>
      </c>
      <c r="W17" s="48">
        <f t="shared" si="4"/>
        <v>64.054000000000002</v>
      </c>
      <c r="X17" s="39">
        <f t="shared" si="5"/>
        <v>8</v>
      </c>
      <c r="Y17" s="47">
        <v>243</v>
      </c>
      <c r="Z17" s="48">
        <f t="shared" si="6"/>
        <v>65.676000000000002</v>
      </c>
      <c r="AA17" s="39">
        <f t="shared" si="7"/>
        <v>6</v>
      </c>
      <c r="AB17" s="47">
        <v>240</v>
      </c>
      <c r="AC17" s="48">
        <f t="shared" si="8"/>
        <v>64.864999999999995</v>
      </c>
      <c r="AD17" s="39">
        <f t="shared" si="9"/>
        <v>7</v>
      </c>
      <c r="AE17" s="49"/>
      <c r="AF17" s="49"/>
      <c r="AG17" s="49"/>
      <c r="AH17" s="48">
        <f t="shared" si="10"/>
        <v>64.405000000000001</v>
      </c>
      <c r="AI17" s="49"/>
      <c r="AJ17" s="57"/>
      <c r="AK17" s="51"/>
    </row>
    <row r="18" spans="1:38" s="53" customFormat="1" ht="33.75" customHeight="1" x14ac:dyDescent="0.2">
      <c r="A18" s="39">
        <v>7</v>
      </c>
      <c r="B18" s="60">
        <v>296</v>
      </c>
      <c r="C18" s="54">
        <v>0.39444444444444499</v>
      </c>
      <c r="D18" s="42" t="s">
        <v>103</v>
      </c>
      <c r="E18" s="61" t="s">
        <v>104</v>
      </c>
      <c r="F18" s="61" t="s">
        <v>105</v>
      </c>
      <c r="G18" s="60" t="s">
        <v>43</v>
      </c>
      <c r="H18" s="42" t="s">
        <v>106</v>
      </c>
      <c r="I18" s="62" t="s">
        <v>107</v>
      </c>
      <c r="J18" s="63" t="s">
        <v>108</v>
      </c>
      <c r="K18" s="42" t="s">
        <v>109</v>
      </c>
      <c r="L18" s="42" t="s">
        <v>110</v>
      </c>
      <c r="M18" s="42" t="s">
        <v>111</v>
      </c>
      <c r="N18" s="42" t="s">
        <v>81</v>
      </c>
      <c r="O18" s="64" t="s">
        <v>112</v>
      </c>
      <c r="P18" s="47">
        <v>235.5</v>
      </c>
      <c r="Q18" s="65">
        <f t="shared" si="0"/>
        <v>63.649000000000001</v>
      </c>
      <c r="R18" s="39">
        <f t="shared" si="1"/>
        <v>5</v>
      </c>
      <c r="S18" s="66">
        <v>232</v>
      </c>
      <c r="T18" s="65">
        <f t="shared" si="2"/>
        <v>62.703000000000003</v>
      </c>
      <c r="U18" s="39">
        <f t="shared" si="3"/>
        <v>9</v>
      </c>
      <c r="V18" s="66">
        <v>239</v>
      </c>
      <c r="W18" s="65">
        <f t="shared" si="4"/>
        <v>64.594999999999999</v>
      </c>
      <c r="X18" s="39">
        <f t="shared" si="5"/>
        <v>6</v>
      </c>
      <c r="Y18" s="66">
        <v>238.5</v>
      </c>
      <c r="Z18" s="65">
        <f t="shared" si="6"/>
        <v>64.459000000000003</v>
      </c>
      <c r="AA18" s="39">
        <f t="shared" si="7"/>
        <v>7</v>
      </c>
      <c r="AB18" s="66">
        <v>241</v>
      </c>
      <c r="AC18" s="65">
        <f t="shared" si="8"/>
        <v>65.135000000000005</v>
      </c>
      <c r="AD18" s="39">
        <f t="shared" si="9"/>
        <v>6</v>
      </c>
      <c r="AE18" s="67"/>
      <c r="AF18" s="67"/>
      <c r="AG18" s="67"/>
      <c r="AH18" s="68">
        <f t="shared" si="10"/>
        <v>64.108000000000004</v>
      </c>
      <c r="AI18" s="67"/>
      <c r="AJ18" s="57"/>
      <c r="AK18" s="51"/>
    </row>
    <row r="19" spans="1:38" s="53" customFormat="1" ht="33.75" customHeight="1" x14ac:dyDescent="0.2">
      <c r="A19" s="39">
        <v>8</v>
      </c>
      <c r="B19" s="42">
        <v>295</v>
      </c>
      <c r="C19" s="54">
        <v>0.41805555555555557</v>
      </c>
      <c r="D19" s="42" t="s">
        <v>113</v>
      </c>
      <c r="E19" s="61" t="s">
        <v>104</v>
      </c>
      <c r="F19" s="62" t="s">
        <v>114</v>
      </c>
      <c r="G19" s="60" t="s">
        <v>43</v>
      </c>
      <c r="H19" s="69" t="s">
        <v>115</v>
      </c>
      <c r="I19" s="62" t="s">
        <v>116</v>
      </c>
      <c r="J19" s="63" t="s">
        <v>117</v>
      </c>
      <c r="K19" s="40" t="s">
        <v>58</v>
      </c>
      <c r="L19" s="42" t="s">
        <v>118</v>
      </c>
      <c r="M19" s="42" t="s">
        <v>91</v>
      </c>
      <c r="N19" s="42" t="s">
        <v>119</v>
      </c>
      <c r="O19" s="70" t="s">
        <v>120</v>
      </c>
      <c r="P19" s="47">
        <v>234</v>
      </c>
      <c r="Q19" s="65">
        <f t="shared" si="0"/>
        <v>63.243000000000002</v>
      </c>
      <c r="R19" s="39">
        <f t="shared" si="1"/>
        <v>9</v>
      </c>
      <c r="S19" s="66">
        <v>234.5</v>
      </c>
      <c r="T19" s="65">
        <f t="shared" si="2"/>
        <v>63.378</v>
      </c>
      <c r="U19" s="39">
        <f t="shared" si="3"/>
        <v>8</v>
      </c>
      <c r="V19" s="66">
        <v>237.5</v>
      </c>
      <c r="W19" s="65">
        <f t="shared" si="4"/>
        <v>64.188999999999993</v>
      </c>
      <c r="X19" s="39">
        <f t="shared" si="5"/>
        <v>7</v>
      </c>
      <c r="Y19" s="66">
        <v>238.5</v>
      </c>
      <c r="Z19" s="65">
        <f t="shared" si="6"/>
        <v>64.459000000000003</v>
      </c>
      <c r="AA19" s="39">
        <f t="shared" si="7"/>
        <v>7</v>
      </c>
      <c r="AB19" s="66">
        <v>236.5</v>
      </c>
      <c r="AC19" s="65">
        <f t="shared" si="8"/>
        <v>63.918999999999997</v>
      </c>
      <c r="AD19" s="39">
        <f t="shared" si="9"/>
        <v>8</v>
      </c>
      <c r="AE19" s="67"/>
      <c r="AF19" s="67"/>
      <c r="AG19" s="67"/>
      <c r="AH19" s="68">
        <f t="shared" si="10"/>
        <v>63.838000000000001</v>
      </c>
      <c r="AI19" s="67"/>
      <c r="AJ19" s="57"/>
      <c r="AK19" s="51"/>
    </row>
    <row r="20" spans="1:38" s="53" customFormat="1" ht="33.75" customHeight="1" x14ac:dyDescent="0.2">
      <c r="A20" s="39">
        <v>9</v>
      </c>
      <c r="B20" s="45">
        <v>288</v>
      </c>
      <c r="C20" s="54">
        <v>0.39930555555555602</v>
      </c>
      <c r="D20" s="69" t="s">
        <v>121</v>
      </c>
      <c r="E20" s="43" t="s">
        <v>122</v>
      </c>
      <c r="F20" s="44" t="s">
        <v>123</v>
      </c>
      <c r="G20" s="45" t="s">
        <v>43</v>
      </c>
      <c r="H20" s="40" t="s">
        <v>124</v>
      </c>
      <c r="I20" s="44" t="s">
        <v>125</v>
      </c>
      <c r="J20" s="59" t="s">
        <v>126</v>
      </c>
      <c r="K20" s="40" t="s">
        <v>127</v>
      </c>
      <c r="L20" s="40" t="s">
        <v>128</v>
      </c>
      <c r="M20" s="40" t="s">
        <v>80</v>
      </c>
      <c r="N20" s="40" t="s">
        <v>81</v>
      </c>
      <c r="O20" s="46" t="s">
        <v>129</v>
      </c>
      <c r="P20" s="47">
        <v>230</v>
      </c>
      <c r="Q20" s="65">
        <f t="shared" si="0"/>
        <v>62.161999999999999</v>
      </c>
      <c r="R20" s="39">
        <f t="shared" si="1"/>
        <v>10</v>
      </c>
      <c r="S20" s="66">
        <v>239.5</v>
      </c>
      <c r="T20" s="65">
        <f t="shared" si="2"/>
        <v>64.73</v>
      </c>
      <c r="U20" s="39">
        <f t="shared" si="3"/>
        <v>5</v>
      </c>
      <c r="V20" s="66">
        <v>227</v>
      </c>
      <c r="W20" s="65">
        <f t="shared" si="4"/>
        <v>61.350999999999999</v>
      </c>
      <c r="X20" s="39">
        <f t="shared" si="5"/>
        <v>10</v>
      </c>
      <c r="Y20" s="66">
        <v>235.5</v>
      </c>
      <c r="Z20" s="65">
        <f t="shared" si="6"/>
        <v>63.649000000000001</v>
      </c>
      <c r="AA20" s="39">
        <f t="shared" si="7"/>
        <v>9</v>
      </c>
      <c r="AB20" s="66">
        <v>233.5</v>
      </c>
      <c r="AC20" s="65">
        <f t="shared" si="8"/>
        <v>63.107999999999997</v>
      </c>
      <c r="AD20" s="39">
        <f t="shared" si="9"/>
        <v>11</v>
      </c>
      <c r="AE20" s="67"/>
      <c r="AF20" s="67"/>
      <c r="AG20" s="67"/>
      <c r="AH20" s="68">
        <f t="shared" si="10"/>
        <v>63</v>
      </c>
      <c r="AI20" s="67"/>
      <c r="AJ20" s="50"/>
      <c r="AK20" s="51"/>
    </row>
    <row r="21" spans="1:38" s="53" customFormat="1" ht="33.75" customHeight="1" x14ac:dyDescent="0.2">
      <c r="A21" s="39">
        <v>10</v>
      </c>
      <c r="B21" s="117" t="s">
        <v>185</v>
      </c>
      <c r="C21" s="54">
        <v>0.38472222222222202</v>
      </c>
      <c r="D21" s="42" t="s">
        <v>186</v>
      </c>
      <c r="E21" s="43" t="s">
        <v>75</v>
      </c>
      <c r="F21" s="44" t="s">
        <v>76</v>
      </c>
      <c r="G21" s="45" t="s">
        <v>187</v>
      </c>
      <c r="H21" s="40" t="s">
        <v>188</v>
      </c>
      <c r="I21" s="44" t="s">
        <v>189</v>
      </c>
      <c r="J21" s="46" t="s">
        <v>79</v>
      </c>
      <c r="K21" s="40" t="s">
        <v>89</v>
      </c>
      <c r="L21" s="40" t="s">
        <v>128</v>
      </c>
      <c r="M21" s="40" t="s">
        <v>190</v>
      </c>
      <c r="N21" s="40" t="s">
        <v>72</v>
      </c>
      <c r="O21" s="46" t="s">
        <v>191</v>
      </c>
      <c r="P21" s="47">
        <v>235</v>
      </c>
      <c r="Q21" s="65">
        <f t="shared" si="0"/>
        <v>63.514000000000003</v>
      </c>
      <c r="R21" s="39">
        <f t="shared" si="1"/>
        <v>8</v>
      </c>
      <c r="S21" s="66">
        <v>228.5</v>
      </c>
      <c r="T21" s="65">
        <f t="shared" si="2"/>
        <v>61.756999999999998</v>
      </c>
      <c r="U21" s="39">
        <f t="shared" si="3"/>
        <v>10</v>
      </c>
      <c r="V21" s="66">
        <v>229</v>
      </c>
      <c r="W21" s="65">
        <f t="shared" si="4"/>
        <v>61.892000000000003</v>
      </c>
      <c r="X21" s="39">
        <f t="shared" si="5"/>
        <v>9</v>
      </c>
      <c r="Y21" s="66">
        <v>231.5</v>
      </c>
      <c r="Z21" s="65">
        <f t="shared" si="6"/>
        <v>62.567999999999998</v>
      </c>
      <c r="AA21" s="39">
        <f t="shared" si="7"/>
        <v>13</v>
      </c>
      <c r="AB21" s="66">
        <v>231</v>
      </c>
      <c r="AC21" s="65">
        <f t="shared" si="8"/>
        <v>62.432000000000002</v>
      </c>
      <c r="AD21" s="39">
        <f t="shared" si="9"/>
        <v>12</v>
      </c>
      <c r="AE21" s="67"/>
      <c r="AF21" s="67"/>
      <c r="AG21" s="67"/>
      <c r="AH21" s="68">
        <f t="shared" si="10"/>
        <v>62.432000000000002</v>
      </c>
      <c r="AI21" s="67"/>
      <c r="AJ21" s="57"/>
      <c r="AK21" s="51"/>
    </row>
    <row r="22" spans="1:38" s="53" customFormat="1" ht="33.75" customHeight="1" x14ac:dyDescent="0.2">
      <c r="A22" s="39">
        <v>11</v>
      </c>
      <c r="B22" s="42">
        <v>294</v>
      </c>
      <c r="C22" s="54">
        <v>0.42777777777777798</v>
      </c>
      <c r="D22" s="42" t="s">
        <v>130</v>
      </c>
      <c r="E22" s="61" t="s">
        <v>131</v>
      </c>
      <c r="F22" s="62" t="s">
        <v>132</v>
      </c>
      <c r="G22" s="60" t="s">
        <v>43</v>
      </c>
      <c r="H22" s="42" t="s">
        <v>133</v>
      </c>
      <c r="I22" s="62" t="s">
        <v>134</v>
      </c>
      <c r="J22" s="63" t="s">
        <v>135</v>
      </c>
      <c r="K22" s="42" t="s">
        <v>136</v>
      </c>
      <c r="L22" s="42" t="s">
        <v>90</v>
      </c>
      <c r="M22" s="42" t="s">
        <v>137</v>
      </c>
      <c r="N22" s="42" t="s">
        <v>138</v>
      </c>
      <c r="O22" s="70" t="s">
        <v>139</v>
      </c>
      <c r="P22" s="47">
        <v>228.5</v>
      </c>
      <c r="Q22" s="48">
        <f t="shared" si="0"/>
        <v>61.756999999999998</v>
      </c>
      <c r="R22" s="39">
        <f t="shared" si="1"/>
        <v>11</v>
      </c>
      <c r="S22" s="47">
        <v>226</v>
      </c>
      <c r="T22" s="48">
        <f t="shared" si="2"/>
        <v>61.081000000000003</v>
      </c>
      <c r="U22" s="39">
        <f t="shared" si="3"/>
        <v>11</v>
      </c>
      <c r="V22" s="47">
        <v>226</v>
      </c>
      <c r="W22" s="48">
        <f t="shared" si="4"/>
        <v>61.081000000000003</v>
      </c>
      <c r="X22" s="39">
        <f t="shared" si="5"/>
        <v>11</v>
      </c>
      <c r="Y22" s="47">
        <v>235.5</v>
      </c>
      <c r="Z22" s="48">
        <f t="shared" si="6"/>
        <v>63.649000000000001</v>
      </c>
      <c r="AA22" s="39">
        <f t="shared" si="7"/>
        <v>9</v>
      </c>
      <c r="AB22" s="47">
        <v>236</v>
      </c>
      <c r="AC22" s="48">
        <f t="shared" si="8"/>
        <v>63.783999999999999</v>
      </c>
      <c r="AD22" s="39">
        <f t="shared" si="9"/>
        <v>9</v>
      </c>
      <c r="AE22" s="49"/>
      <c r="AF22" s="49"/>
      <c r="AG22" s="49"/>
      <c r="AH22" s="48">
        <f t="shared" si="10"/>
        <v>62.27</v>
      </c>
      <c r="AI22" s="49"/>
      <c r="AJ22" s="57"/>
      <c r="AK22" s="51"/>
      <c r="AL22" s="52"/>
    </row>
    <row r="23" spans="1:38" s="53" customFormat="1" ht="33.75" customHeight="1" x14ac:dyDescent="0.2">
      <c r="A23" s="39">
        <v>12</v>
      </c>
      <c r="B23" s="117" t="s">
        <v>192</v>
      </c>
      <c r="C23" s="54">
        <v>0.389583333333333</v>
      </c>
      <c r="D23" s="40" t="s">
        <v>193</v>
      </c>
      <c r="E23" s="43" t="s">
        <v>194</v>
      </c>
      <c r="F23" s="44" t="s">
        <v>195</v>
      </c>
      <c r="G23" s="45" t="s">
        <v>187</v>
      </c>
      <c r="H23" s="40"/>
      <c r="I23" s="44" t="s">
        <v>196</v>
      </c>
      <c r="J23" s="63" t="s">
        <v>197</v>
      </c>
      <c r="K23" s="40" t="s">
        <v>89</v>
      </c>
      <c r="L23" s="40" t="s">
        <v>59</v>
      </c>
      <c r="M23" s="40" t="s">
        <v>60</v>
      </c>
      <c r="N23" s="40" t="s">
        <v>72</v>
      </c>
      <c r="O23" s="46" t="s">
        <v>198</v>
      </c>
      <c r="P23" s="47">
        <v>223.5</v>
      </c>
      <c r="Q23" s="65">
        <f t="shared" si="0"/>
        <v>60.405000000000001</v>
      </c>
      <c r="R23" s="39">
        <f t="shared" si="1"/>
        <v>13</v>
      </c>
      <c r="S23" s="66">
        <v>224</v>
      </c>
      <c r="T23" s="65">
        <f t="shared" si="2"/>
        <v>60.540999999999997</v>
      </c>
      <c r="U23" s="39">
        <f t="shared" si="3"/>
        <v>12</v>
      </c>
      <c r="V23" s="66">
        <v>223</v>
      </c>
      <c r="W23" s="65">
        <f t="shared" si="4"/>
        <v>60.27</v>
      </c>
      <c r="X23" s="39">
        <f t="shared" si="5"/>
        <v>12</v>
      </c>
      <c r="Y23" s="66">
        <v>234.5</v>
      </c>
      <c r="Z23" s="65">
        <f t="shared" si="6"/>
        <v>63.378</v>
      </c>
      <c r="AA23" s="39">
        <f t="shared" si="7"/>
        <v>11</v>
      </c>
      <c r="AB23" s="66">
        <v>236</v>
      </c>
      <c r="AC23" s="65">
        <f t="shared" si="8"/>
        <v>63.783999999999999</v>
      </c>
      <c r="AD23" s="39">
        <f t="shared" si="9"/>
        <v>9</v>
      </c>
      <c r="AE23" s="67"/>
      <c r="AF23" s="67"/>
      <c r="AG23" s="67"/>
      <c r="AH23" s="68">
        <f t="shared" si="10"/>
        <v>61.676000000000002</v>
      </c>
      <c r="AI23" s="67"/>
      <c r="AJ23" s="57"/>
      <c r="AK23" s="51"/>
    </row>
    <row r="24" spans="1:38" s="53" customFormat="1" ht="33.75" customHeight="1" x14ac:dyDescent="0.2">
      <c r="A24" s="39">
        <v>13</v>
      </c>
      <c r="B24" s="40">
        <v>290</v>
      </c>
      <c r="C24" s="54">
        <v>0.43263888888888902</v>
      </c>
      <c r="D24" s="71" t="s">
        <v>140</v>
      </c>
      <c r="E24" s="43" t="s">
        <v>141</v>
      </c>
      <c r="F24" s="44" t="s">
        <v>142</v>
      </c>
      <c r="G24" s="45" t="s">
        <v>143</v>
      </c>
      <c r="H24" s="72" t="s">
        <v>144</v>
      </c>
      <c r="I24" s="44" t="s">
        <v>145</v>
      </c>
      <c r="J24" s="46" t="s">
        <v>146</v>
      </c>
      <c r="K24" s="40" t="s">
        <v>147</v>
      </c>
      <c r="L24" s="40" t="s">
        <v>148</v>
      </c>
      <c r="M24" s="40" t="s">
        <v>149</v>
      </c>
      <c r="N24" s="40" t="s">
        <v>50</v>
      </c>
      <c r="O24" s="46" t="s">
        <v>150</v>
      </c>
      <c r="P24" s="47">
        <v>224</v>
      </c>
      <c r="Q24" s="48">
        <f t="shared" si="0"/>
        <v>60.540999999999997</v>
      </c>
      <c r="R24" s="39">
        <f t="shared" si="1"/>
        <v>12</v>
      </c>
      <c r="S24" s="47">
        <v>221</v>
      </c>
      <c r="T24" s="48">
        <f t="shared" si="2"/>
        <v>59.73</v>
      </c>
      <c r="U24" s="39">
        <f t="shared" si="3"/>
        <v>14</v>
      </c>
      <c r="V24" s="47">
        <v>219.5</v>
      </c>
      <c r="W24" s="48">
        <f t="shared" si="4"/>
        <v>59.323999999999998</v>
      </c>
      <c r="X24" s="39">
        <f t="shared" si="5"/>
        <v>13</v>
      </c>
      <c r="Y24" s="47">
        <v>232</v>
      </c>
      <c r="Z24" s="48">
        <f t="shared" si="6"/>
        <v>62.703000000000003</v>
      </c>
      <c r="AA24" s="39">
        <f t="shared" si="7"/>
        <v>12</v>
      </c>
      <c r="AB24" s="47">
        <v>228.5</v>
      </c>
      <c r="AC24" s="48">
        <f t="shared" si="8"/>
        <v>61.756999999999998</v>
      </c>
      <c r="AD24" s="39">
        <f t="shared" si="9"/>
        <v>13</v>
      </c>
      <c r="AE24" s="49"/>
      <c r="AF24" s="49"/>
      <c r="AG24" s="49"/>
      <c r="AH24" s="48">
        <f t="shared" si="10"/>
        <v>60.811</v>
      </c>
      <c r="AI24" s="49"/>
      <c r="AJ24" s="57"/>
      <c r="AK24" s="51"/>
    </row>
    <row r="25" spans="1:38" s="53" customFormat="1" ht="33.75" customHeight="1" x14ac:dyDescent="0.2">
      <c r="A25" s="39">
        <v>14</v>
      </c>
      <c r="B25" s="40">
        <v>284</v>
      </c>
      <c r="C25" s="54">
        <v>0.46597222222222201</v>
      </c>
      <c r="D25" s="69" t="s">
        <v>158</v>
      </c>
      <c r="E25" s="43" t="s">
        <v>159</v>
      </c>
      <c r="F25" s="44" t="s">
        <v>160</v>
      </c>
      <c r="G25" s="45" t="s">
        <v>43</v>
      </c>
      <c r="H25" s="40" t="s">
        <v>161</v>
      </c>
      <c r="I25" s="44" t="s">
        <v>162</v>
      </c>
      <c r="J25" s="46" t="s">
        <v>163</v>
      </c>
      <c r="K25" s="40" t="s">
        <v>127</v>
      </c>
      <c r="L25" s="40" t="s">
        <v>118</v>
      </c>
      <c r="M25" s="40" t="s">
        <v>164</v>
      </c>
      <c r="N25" s="40" t="s">
        <v>50</v>
      </c>
      <c r="O25" s="46" t="s">
        <v>165</v>
      </c>
      <c r="P25" s="47">
        <v>209.5</v>
      </c>
      <c r="Q25" s="48">
        <f t="shared" si="0"/>
        <v>56.622</v>
      </c>
      <c r="R25" s="39">
        <f t="shared" si="1"/>
        <v>16</v>
      </c>
      <c r="S25" s="47">
        <v>219</v>
      </c>
      <c r="T25" s="48">
        <f t="shared" si="2"/>
        <v>59.189</v>
      </c>
      <c r="U25" s="39">
        <f t="shared" si="3"/>
        <v>15</v>
      </c>
      <c r="V25" s="47">
        <v>214.5</v>
      </c>
      <c r="W25" s="48">
        <f t="shared" si="4"/>
        <v>57.972999999999999</v>
      </c>
      <c r="X25" s="39">
        <f t="shared" si="5"/>
        <v>15</v>
      </c>
      <c r="Y25" s="47">
        <v>217.5</v>
      </c>
      <c r="Z25" s="48">
        <f t="shared" si="6"/>
        <v>58.783999999999999</v>
      </c>
      <c r="AA25" s="39">
        <f t="shared" si="7"/>
        <v>15</v>
      </c>
      <c r="AB25" s="47">
        <v>219</v>
      </c>
      <c r="AC25" s="48">
        <f t="shared" si="8"/>
        <v>59.189</v>
      </c>
      <c r="AD25" s="39">
        <f t="shared" si="9"/>
        <v>15</v>
      </c>
      <c r="AE25" s="49"/>
      <c r="AF25" s="49"/>
      <c r="AG25" s="49"/>
      <c r="AH25" s="48">
        <f t="shared" si="10"/>
        <v>58.350999999999999</v>
      </c>
      <c r="AI25" s="49"/>
      <c r="AJ25" s="50"/>
      <c r="AK25" s="51"/>
      <c r="AL25" s="52"/>
    </row>
    <row r="26" spans="1:38" s="53" customFormat="1" ht="33.75" customHeight="1" x14ac:dyDescent="0.2">
      <c r="A26" s="39">
        <v>15</v>
      </c>
      <c r="B26" s="45">
        <v>291</v>
      </c>
      <c r="C26" s="54">
        <v>0.41319444444444442</v>
      </c>
      <c r="D26" s="55" t="s">
        <v>52</v>
      </c>
      <c r="E26" s="43" t="s">
        <v>166</v>
      </c>
      <c r="F26" s="43" t="s">
        <v>167</v>
      </c>
      <c r="G26" s="45" t="s">
        <v>43</v>
      </c>
      <c r="H26" s="40" t="s">
        <v>168</v>
      </c>
      <c r="I26" s="44" t="s">
        <v>169</v>
      </c>
      <c r="J26" s="59" t="s">
        <v>170</v>
      </c>
      <c r="K26" s="40" t="s">
        <v>171</v>
      </c>
      <c r="L26" s="73" t="s">
        <v>172</v>
      </c>
      <c r="M26" s="40" t="s">
        <v>173</v>
      </c>
      <c r="N26" s="40" t="s">
        <v>119</v>
      </c>
      <c r="O26" s="46" t="s">
        <v>174</v>
      </c>
      <c r="P26" s="47">
        <v>212.5</v>
      </c>
      <c r="Q26" s="65">
        <f t="shared" si="0"/>
        <v>57.432000000000002</v>
      </c>
      <c r="R26" s="39">
        <f t="shared" si="1"/>
        <v>15</v>
      </c>
      <c r="S26" s="66">
        <v>223</v>
      </c>
      <c r="T26" s="65">
        <f t="shared" si="2"/>
        <v>60.27</v>
      </c>
      <c r="U26" s="39">
        <f t="shared" si="3"/>
        <v>13</v>
      </c>
      <c r="V26" s="66">
        <v>206</v>
      </c>
      <c r="W26" s="65">
        <f t="shared" si="4"/>
        <v>55.676000000000002</v>
      </c>
      <c r="X26" s="39">
        <f t="shared" si="5"/>
        <v>17</v>
      </c>
      <c r="Y26" s="66">
        <v>211</v>
      </c>
      <c r="Z26" s="65">
        <f t="shared" si="6"/>
        <v>57.027000000000001</v>
      </c>
      <c r="AA26" s="39">
        <f t="shared" si="7"/>
        <v>17</v>
      </c>
      <c r="AB26" s="66">
        <v>218</v>
      </c>
      <c r="AC26" s="65">
        <f t="shared" si="8"/>
        <v>58.918999999999997</v>
      </c>
      <c r="AD26" s="39">
        <f t="shared" si="9"/>
        <v>16</v>
      </c>
      <c r="AE26" s="67"/>
      <c r="AF26" s="67"/>
      <c r="AG26" s="67"/>
      <c r="AH26" s="68">
        <f t="shared" si="10"/>
        <v>57.865000000000002</v>
      </c>
      <c r="AI26" s="67"/>
      <c r="AJ26" s="57"/>
      <c r="AK26" s="51"/>
      <c r="AL26" s="52"/>
    </row>
    <row r="27" spans="1:38" s="53" customFormat="1" ht="33.75" customHeight="1" x14ac:dyDescent="0.2">
      <c r="A27" s="39">
        <v>16</v>
      </c>
      <c r="B27" s="45">
        <v>287</v>
      </c>
      <c r="C27" s="41">
        <v>0.47083333333333299</v>
      </c>
      <c r="D27" s="42" t="s">
        <v>151</v>
      </c>
      <c r="E27" s="43" t="s">
        <v>95</v>
      </c>
      <c r="F27" s="44" t="s">
        <v>152</v>
      </c>
      <c r="G27" s="45" t="s">
        <v>43</v>
      </c>
      <c r="H27" s="40" t="s">
        <v>153</v>
      </c>
      <c r="I27" s="44" t="s">
        <v>154</v>
      </c>
      <c r="J27" s="59" t="s">
        <v>155</v>
      </c>
      <c r="K27" s="40" t="s">
        <v>89</v>
      </c>
      <c r="L27" s="40" t="s">
        <v>90</v>
      </c>
      <c r="M27" s="40" t="s">
        <v>156</v>
      </c>
      <c r="N27" s="40" t="s">
        <v>72</v>
      </c>
      <c r="O27" s="46" t="s">
        <v>157</v>
      </c>
      <c r="P27" s="47">
        <v>217.5</v>
      </c>
      <c r="Q27" s="48">
        <f t="shared" si="0"/>
        <v>58.283999999999999</v>
      </c>
      <c r="R27" s="39">
        <f t="shared" si="1"/>
        <v>14</v>
      </c>
      <c r="S27" s="47">
        <v>218</v>
      </c>
      <c r="T27" s="48">
        <f t="shared" si="2"/>
        <v>58.418999999999997</v>
      </c>
      <c r="U27" s="39">
        <f t="shared" si="3"/>
        <v>16</v>
      </c>
      <c r="V27" s="47">
        <v>219.5</v>
      </c>
      <c r="W27" s="48">
        <f t="shared" si="4"/>
        <v>58.823999999999998</v>
      </c>
      <c r="X27" s="39">
        <f t="shared" si="5"/>
        <v>14</v>
      </c>
      <c r="Y27" s="47">
        <v>220.5</v>
      </c>
      <c r="Z27" s="48">
        <f t="shared" si="6"/>
        <v>59.094999999999999</v>
      </c>
      <c r="AA27" s="39">
        <f t="shared" si="7"/>
        <v>14</v>
      </c>
      <c r="AB27" s="47">
        <v>224</v>
      </c>
      <c r="AC27" s="48">
        <f t="shared" si="8"/>
        <v>60.040999999999997</v>
      </c>
      <c r="AD27" s="39">
        <f t="shared" si="9"/>
        <v>14</v>
      </c>
      <c r="AE27" s="49">
        <v>1</v>
      </c>
      <c r="AF27" s="49"/>
      <c r="AG27" s="49"/>
      <c r="AH27" s="48">
        <f t="shared" si="10"/>
        <v>57.432000000000002</v>
      </c>
      <c r="AI27" s="49"/>
      <c r="AJ27" s="50"/>
      <c r="AK27" s="51"/>
    </row>
    <row r="28" spans="1:38" s="53" customFormat="1" ht="33.75" customHeight="1" x14ac:dyDescent="0.2">
      <c r="A28" s="39">
        <v>17</v>
      </c>
      <c r="B28" s="69" t="s">
        <v>199</v>
      </c>
      <c r="C28" s="54">
        <v>0.375</v>
      </c>
      <c r="D28" s="42" t="s">
        <v>200</v>
      </c>
      <c r="E28" s="61" t="s">
        <v>131</v>
      </c>
      <c r="F28" s="62" t="s">
        <v>132</v>
      </c>
      <c r="G28" s="45" t="s">
        <v>187</v>
      </c>
      <c r="H28" s="42"/>
      <c r="I28" s="62" t="s">
        <v>201</v>
      </c>
      <c r="J28" s="63" t="s">
        <v>202</v>
      </c>
      <c r="K28" s="40" t="s">
        <v>127</v>
      </c>
      <c r="L28" s="40" t="s">
        <v>90</v>
      </c>
      <c r="M28" s="42" t="s">
        <v>203</v>
      </c>
      <c r="N28" s="40" t="s">
        <v>92</v>
      </c>
      <c r="O28" s="70" t="s">
        <v>204</v>
      </c>
      <c r="P28" s="47">
        <v>204</v>
      </c>
      <c r="Q28" s="65">
        <f t="shared" si="0"/>
        <v>55.134999999999998</v>
      </c>
      <c r="R28" s="39">
        <f t="shared" si="1"/>
        <v>17</v>
      </c>
      <c r="S28" s="66">
        <v>214</v>
      </c>
      <c r="T28" s="65">
        <f t="shared" si="2"/>
        <v>57.838000000000001</v>
      </c>
      <c r="U28" s="39">
        <f t="shared" si="3"/>
        <v>17</v>
      </c>
      <c r="V28" s="66">
        <v>211</v>
      </c>
      <c r="W28" s="65">
        <f t="shared" si="4"/>
        <v>57.027000000000001</v>
      </c>
      <c r="X28" s="39">
        <f t="shared" si="5"/>
        <v>16</v>
      </c>
      <c r="Y28" s="66">
        <v>212</v>
      </c>
      <c r="Z28" s="65">
        <f t="shared" si="6"/>
        <v>57.296999999999997</v>
      </c>
      <c r="AA28" s="39">
        <f t="shared" si="7"/>
        <v>16</v>
      </c>
      <c r="AB28" s="66">
        <v>201</v>
      </c>
      <c r="AC28" s="65">
        <f t="shared" si="8"/>
        <v>54.323999999999998</v>
      </c>
      <c r="AD28" s="39">
        <f t="shared" si="9"/>
        <v>17</v>
      </c>
      <c r="AE28" s="67"/>
      <c r="AF28" s="67"/>
      <c r="AG28" s="67"/>
      <c r="AH28" s="68">
        <f t="shared" si="10"/>
        <v>56.323999999999998</v>
      </c>
      <c r="AI28" s="67"/>
      <c r="AJ28" s="50"/>
      <c r="AK28" s="51"/>
      <c r="AL28" s="52"/>
    </row>
    <row r="29" spans="1:38" s="53" customFormat="1" ht="33.75" customHeight="1" x14ac:dyDescent="0.2">
      <c r="A29" s="39">
        <v>18</v>
      </c>
      <c r="B29" s="40">
        <v>283</v>
      </c>
      <c r="C29" s="54">
        <v>0.37986111111111115</v>
      </c>
      <c r="D29" s="42" t="s">
        <v>175</v>
      </c>
      <c r="E29" s="43" t="s">
        <v>95</v>
      </c>
      <c r="F29" s="44" t="s">
        <v>176</v>
      </c>
      <c r="G29" s="45" t="s">
        <v>43</v>
      </c>
      <c r="H29" s="40" t="s">
        <v>177</v>
      </c>
      <c r="I29" s="44" t="s">
        <v>178</v>
      </c>
      <c r="J29" s="46" t="s">
        <v>179</v>
      </c>
      <c r="K29" s="40" t="s">
        <v>109</v>
      </c>
      <c r="L29" s="40" t="s">
        <v>90</v>
      </c>
      <c r="M29" s="40" t="s">
        <v>180</v>
      </c>
      <c r="N29" s="40" t="s">
        <v>50</v>
      </c>
      <c r="O29" s="46" t="s">
        <v>181</v>
      </c>
      <c r="P29" s="47">
        <v>185.5</v>
      </c>
      <c r="Q29" s="65">
        <f t="shared" si="0"/>
        <v>50.134999999999998</v>
      </c>
      <c r="R29" s="39">
        <f t="shared" si="1"/>
        <v>18</v>
      </c>
      <c r="S29" s="66">
        <v>196.5</v>
      </c>
      <c r="T29" s="65">
        <f t="shared" si="2"/>
        <v>53.107999999999997</v>
      </c>
      <c r="U29" s="39">
        <f t="shared" si="3"/>
        <v>18</v>
      </c>
      <c r="V29" s="66">
        <v>186.5</v>
      </c>
      <c r="W29" s="65">
        <f t="shared" si="4"/>
        <v>50.405000000000001</v>
      </c>
      <c r="X29" s="39">
        <f t="shared" si="5"/>
        <v>18</v>
      </c>
      <c r="Y29" s="66">
        <v>179.5</v>
      </c>
      <c r="Z29" s="65">
        <f t="shared" si="6"/>
        <v>48.514000000000003</v>
      </c>
      <c r="AA29" s="39">
        <f t="shared" si="7"/>
        <v>18</v>
      </c>
      <c r="AB29" s="66">
        <v>189</v>
      </c>
      <c r="AC29" s="65">
        <f t="shared" si="8"/>
        <v>51.081000000000003</v>
      </c>
      <c r="AD29" s="39">
        <f t="shared" si="9"/>
        <v>18</v>
      </c>
      <c r="AE29" s="67"/>
      <c r="AF29" s="67"/>
      <c r="AG29" s="67"/>
      <c r="AH29" s="68">
        <f t="shared" si="10"/>
        <v>50.649000000000001</v>
      </c>
      <c r="AI29" s="67"/>
      <c r="AJ29" s="57"/>
      <c r="AK29" s="51"/>
    </row>
    <row r="30" spans="1:38" s="17" customFormat="1" ht="33.75" customHeight="1" x14ac:dyDescent="0.25">
      <c r="B30" s="74" t="s">
        <v>182</v>
      </c>
      <c r="C30" s="75"/>
      <c r="D30" s="76"/>
      <c r="E30" s="77"/>
      <c r="F30" s="78"/>
      <c r="G30" s="79"/>
      <c r="H30" s="80"/>
      <c r="I30" s="78"/>
      <c r="J30" s="77"/>
      <c r="K30" s="80"/>
      <c r="L30" s="80"/>
      <c r="M30" s="80"/>
      <c r="N30" s="80"/>
      <c r="O30" s="77"/>
      <c r="P30" s="81"/>
      <c r="Q30" s="82"/>
      <c r="R30" s="83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1:38" s="53" customFormat="1" ht="19.5" customHeight="1" x14ac:dyDescent="0.2">
      <c r="A31" s="84"/>
      <c r="B31" s="85"/>
      <c r="C31" s="84"/>
      <c r="D31" s="86"/>
      <c r="E31" s="84"/>
      <c r="F31" s="84"/>
      <c r="G31" s="87"/>
      <c r="H31" s="88" t="s">
        <v>183</v>
      </c>
      <c r="J31" s="88"/>
      <c r="K31" s="88"/>
      <c r="L31" s="88"/>
      <c r="M31" s="88"/>
      <c r="N31" s="88"/>
      <c r="O31" s="88"/>
      <c r="R31" s="89"/>
      <c r="S31" s="89"/>
    </row>
    <row r="32" spans="1:38" ht="19.5" x14ac:dyDescent="0.25">
      <c r="B32" s="90"/>
      <c r="C32" s="90"/>
      <c r="D32" s="91"/>
      <c r="E32" s="90"/>
      <c r="F32" s="90"/>
      <c r="G32" s="91"/>
      <c r="H32" s="91"/>
      <c r="I32" s="91"/>
      <c r="J32" s="91"/>
      <c r="K32" s="92"/>
      <c r="L32" s="92"/>
      <c r="M32" s="92"/>
      <c r="N32" s="92"/>
      <c r="O32" s="92"/>
      <c r="R32" s="11"/>
      <c r="S32" s="11"/>
      <c r="AJ32" s="4"/>
      <c r="AK32" s="4"/>
    </row>
    <row r="33" spans="16:33" ht="15" x14ac:dyDescent="0.2">
      <c r="P33" s="93"/>
      <c r="Q33" s="82"/>
      <c r="R33" s="94"/>
      <c r="S33" s="51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6:33" ht="15" x14ac:dyDescent="0.2">
      <c r="P34" s="95"/>
      <c r="Q34" s="93"/>
      <c r="R34" s="96"/>
      <c r="S34" s="95"/>
      <c r="T34" s="93"/>
      <c r="U34" s="96"/>
      <c r="V34" s="95"/>
      <c r="W34" s="93"/>
      <c r="X34" s="96"/>
      <c r="Y34" s="95"/>
      <c r="Z34" s="93"/>
      <c r="AA34" s="96"/>
      <c r="AB34" s="95"/>
      <c r="AC34" s="93"/>
      <c r="AD34" s="96"/>
      <c r="AE34" s="97"/>
      <c r="AF34" s="97"/>
      <c r="AG34" s="97"/>
    </row>
    <row r="35" spans="16:33" ht="15" x14ac:dyDescent="0.2">
      <c r="P35" s="88"/>
      <c r="Q35" s="88"/>
      <c r="R35" s="88"/>
      <c r="S35" s="88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</row>
  </sheetData>
  <mergeCells count="37">
    <mergeCell ref="AH10:AH11"/>
    <mergeCell ref="AI10:AI11"/>
    <mergeCell ref="K32:O32"/>
    <mergeCell ref="V10:X10"/>
    <mergeCell ref="Y10:AA10"/>
    <mergeCell ref="AB10:AD10"/>
    <mergeCell ref="AE10:AE11"/>
    <mergeCell ref="AF10:AF11"/>
    <mergeCell ref="AG10:AG11"/>
    <mergeCell ref="L10:L11"/>
    <mergeCell ref="M10:M11"/>
    <mergeCell ref="N10:N11"/>
    <mergeCell ref="O10:O11"/>
    <mergeCell ref="P10:R10"/>
    <mergeCell ref="S10:U10"/>
    <mergeCell ref="F10:F11"/>
    <mergeCell ref="G10:G11"/>
    <mergeCell ref="H10:H11"/>
    <mergeCell ref="I10:I11"/>
    <mergeCell ref="J10:J11"/>
    <mergeCell ref="K10:K11"/>
    <mergeCell ref="G7:L7"/>
    <mergeCell ref="M7:R7"/>
    <mergeCell ref="G8:L8"/>
    <mergeCell ref="M8:R8"/>
    <mergeCell ref="AH9:AI9"/>
    <mergeCell ref="A10:A11"/>
    <mergeCell ref="B10:B11"/>
    <mergeCell ref="C10:C11"/>
    <mergeCell ref="D10:D11"/>
    <mergeCell ref="E10:E11"/>
    <mergeCell ref="A1:AI1"/>
    <mergeCell ref="A2:AI2"/>
    <mergeCell ref="A4:AI4"/>
    <mergeCell ref="A5:AI5"/>
    <mergeCell ref="G6:L6"/>
    <mergeCell ref="M6:R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opLeftCell="A22" workbookViewId="0">
      <selection sqref="A1:XFD1048576"/>
    </sheetView>
  </sheetViews>
  <sheetFormatPr defaultRowHeight="12.75" x14ac:dyDescent="0.2"/>
  <cols>
    <col min="1" max="1" width="4.5703125" style="4" customWidth="1"/>
    <col min="2" max="2" width="5" style="4" customWidth="1"/>
    <col min="3" max="3" width="15.140625" style="4" hidden="1" customWidth="1"/>
    <col min="4" max="4" width="13.28515625" style="4" hidden="1" customWidth="1"/>
    <col min="5" max="5" width="11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28515625" style="4" customWidth="1"/>
    <col min="17" max="17" width="8.85546875" style="4" customWidth="1"/>
    <col min="18" max="18" width="5.5703125" style="4" customWidth="1"/>
    <col min="19" max="19" width="7.28515625" style="4" customWidth="1"/>
    <col min="20" max="20" width="8.85546875" style="4" customWidth="1"/>
    <col min="21" max="21" width="3.7109375" style="4" customWidth="1"/>
    <col min="22" max="22" width="7.85546875" style="4" customWidth="1"/>
    <col min="23" max="23" width="9.42578125" style="4" customWidth="1"/>
    <col min="24" max="24" width="3.85546875" style="4" customWidth="1"/>
    <col min="25" max="25" width="8.7109375" style="4" customWidth="1"/>
    <col min="26" max="26" width="9.42578125" style="4" customWidth="1"/>
    <col min="27" max="27" width="3.85546875" style="4" customWidth="1"/>
    <col min="28" max="28" width="7.85546875" style="4" customWidth="1"/>
    <col min="29" max="29" width="8.85546875" style="4" customWidth="1"/>
    <col min="30" max="30" width="3.7109375" style="4" customWidth="1"/>
    <col min="31" max="32" width="2.85546875" style="4" customWidth="1"/>
    <col min="33" max="33" width="6.28515625" style="4" customWidth="1"/>
    <col min="34" max="34" width="7.7109375" style="4" customWidth="1"/>
    <col min="35" max="35" width="11.85546875" style="4" customWidth="1"/>
    <col min="36" max="36" width="7.42578125" style="4" customWidth="1"/>
    <col min="37" max="37" width="28.28515625" style="11" customWidth="1"/>
    <col min="38" max="38" width="11" style="11" customWidth="1"/>
    <col min="39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28515625" style="4" customWidth="1"/>
    <col min="273" max="273" width="8.85546875" style="4" customWidth="1"/>
    <col min="274" max="274" width="5.5703125" style="4" customWidth="1"/>
    <col min="275" max="275" width="7.28515625" style="4" customWidth="1"/>
    <col min="276" max="276" width="8.85546875" style="4" customWidth="1"/>
    <col min="277" max="277" width="3.7109375" style="4" customWidth="1"/>
    <col min="278" max="278" width="7.85546875" style="4" customWidth="1"/>
    <col min="279" max="279" width="9.42578125" style="4" customWidth="1"/>
    <col min="280" max="280" width="3.85546875" style="4" customWidth="1"/>
    <col min="281" max="281" width="8.7109375" style="4" customWidth="1"/>
    <col min="282" max="282" width="9.42578125" style="4" customWidth="1"/>
    <col min="283" max="283" width="3.85546875" style="4" customWidth="1"/>
    <col min="284" max="284" width="7.85546875" style="4" customWidth="1"/>
    <col min="285" max="285" width="8.85546875" style="4" customWidth="1"/>
    <col min="286" max="286" width="3.7109375" style="4" customWidth="1"/>
    <col min="287" max="288" width="2.85546875" style="4" customWidth="1"/>
    <col min="289" max="289" width="6.28515625" style="4" customWidth="1"/>
    <col min="290" max="290" width="7.7109375" style="4" customWidth="1"/>
    <col min="291" max="291" width="11.85546875" style="4" customWidth="1"/>
    <col min="292" max="292" width="7.42578125" style="4" customWidth="1"/>
    <col min="293" max="293" width="28.28515625" style="4" customWidth="1"/>
    <col min="294" max="294" width="11" style="4" customWidth="1"/>
    <col min="295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28515625" style="4" customWidth="1"/>
    <col min="529" max="529" width="8.85546875" style="4" customWidth="1"/>
    <col min="530" max="530" width="5.5703125" style="4" customWidth="1"/>
    <col min="531" max="531" width="7.28515625" style="4" customWidth="1"/>
    <col min="532" max="532" width="8.85546875" style="4" customWidth="1"/>
    <col min="533" max="533" width="3.7109375" style="4" customWidth="1"/>
    <col min="534" max="534" width="7.85546875" style="4" customWidth="1"/>
    <col min="535" max="535" width="9.42578125" style="4" customWidth="1"/>
    <col min="536" max="536" width="3.85546875" style="4" customWidth="1"/>
    <col min="537" max="537" width="8.7109375" style="4" customWidth="1"/>
    <col min="538" max="538" width="9.42578125" style="4" customWidth="1"/>
    <col min="539" max="539" width="3.85546875" style="4" customWidth="1"/>
    <col min="540" max="540" width="7.85546875" style="4" customWidth="1"/>
    <col min="541" max="541" width="8.85546875" style="4" customWidth="1"/>
    <col min="542" max="542" width="3.7109375" style="4" customWidth="1"/>
    <col min="543" max="544" width="2.85546875" style="4" customWidth="1"/>
    <col min="545" max="545" width="6.28515625" style="4" customWidth="1"/>
    <col min="546" max="546" width="7.7109375" style="4" customWidth="1"/>
    <col min="547" max="547" width="11.85546875" style="4" customWidth="1"/>
    <col min="548" max="548" width="7.42578125" style="4" customWidth="1"/>
    <col min="549" max="549" width="28.28515625" style="4" customWidth="1"/>
    <col min="550" max="550" width="11" style="4" customWidth="1"/>
    <col min="551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28515625" style="4" customWidth="1"/>
    <col min="785" max="785" width="8.85546875" style="4" customWidth="1"/>
    <col min="786" max="786" width="5.5703125" style="4" customWidth="1"/>
    <col min="787" max="787" width="7.28515625" style="4" customWidth="1"/>
    <col min="788" max="788" width="8.85546875" style="4" customWidth="1"/>
    <col min="789" max="789" width="3.7109375" style="4" customWidth="1"/>
    <col min="790" max="790" width="7.85546875" style="4" customWidth="1"/>
    <col min="791" max="791" width="9.42578125" style="4" customWidth="1"/>
    <col min="792" max="792" width="3.85546875" style="4" customWidth="1"/>
    <col min="793" max="793" width="8.7109375" style="4" customWidth="1"/>
    <col min="794" max="794" width="9.42578125" style="4" customWidth="1"/>
    <col min="795" max="795" width="3.85546875" style="4" customWidth="1"/>
    <col min="796" max="796" width="7.85546875" style="4" customWidth="1"/>
    <col min="797" max="797" width="8.85546875" style="4" customWidth="1"/>
    <col min="798" max="798" width="3.7109375" style="4" customWidth="1"/>
    <col min="799" max="800" width="2.85546875" style="4" customWidth="1"/>
    <col min="801" max="801" width="6.28515625" style="4" customWidth="1"/>
    <col min="802" max="802" width="7.7109375" style="4" customWidth="1"/>
    <col min="803" max="803" width="11.85546875" style="4" customWidth="1"/>
    <col min="804" max="804" width="7.42578125" style="4" customWidth="1"/>
    <col min="805" max="805" width="28.28515625" style="4" customWidth="1"/>
    <col min="806" max="806" width="11" style="4" customWidth="1"/>
    <col min="807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28515625" style="4" customWidth="1"/>
    <col min="1041" max="1041" width="8.85546875" style="4" customWidth="1"/>
    <col min="1042" max="1042" width="5.5703125" style="4" customWidth="1"/>
    <col min="1043" max="1043" width="7.28515625" style="4" customWidth="1"/>
    <col min="1044" max="1044" width="8.85546875" style="4" customWidth="1"/>
    <col min="1045" max="1045" width="3.7109375" style="4" customWidth="1"/>
    <col min="1046" max="1046" width="7.85546875" style="4" customWidth="1"/>
    <col min="1047" max="1047" width="9.42578125" style="4" customWidth="1"/>
    <col min="1048" max="1048" width="3.85546875" style="4" customWidth="1"/>
    <col min="1049" max="1049" width="8.7109375" style="4" customWidth="1"/>
    <col min="1050" max="1050" width="9.42578125" style="4" customWidth="1"/>
    <col min="1051" max="1051" width="3.85546875" style="4" customWidth="1"/>
    <col min="1052" max="1052" width="7.85546875" style="4" customWidth="1"/>
    <col min="1053" max="1053" width="8.85546875" style="4" customWidth="1"/>
    <col min="1054" max="1054" width="3.7109375" style="4" customWidth="1"/>
    <col min="1055" max="1056" width="2.85546875" style="4" customWidth="1"/>
    <col min="1057" max="1057" width="6.28515625" style="4" customWidth="1"/>
    <col min="1058" max="1058" width="7.7109375" style="4" customWidth="1"/>
    <col min="1059" max="1059" width="11.85546875" style="4" customWidth="1"/>
    <col min="1060" max="1060" width="7.42578125" style="4" customWidth="1"/>
    <col min="1061" max="1061" width="28.28515625" style="4" customWidth="1"/>
    <col min="1062" max="1062" width="11" style="4" customWidth="1"/>
    <col min="1063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28515625" style="4" customWidth="1"/>
    <col min="1297" max="1297" width="8.85546875" style="4" customWidth="1"/>
    <col min="1298" max="1298" width="5.5703125" style="4" customWidth="1"/>
    <col min="1299" max="1299" width="7.28515625" style="4" customWidth="1"/>
    <col min="1300" max="1300" width="8.85546875" style="4" customWidth="1"/>
    <col min="1301" max="1301" width="3.7109375" style="4" customWidth="1"/>
    <col min="1302" max="1302" width="7.85546875" style="4" customWidth="1"/>
    <col min="1303" max="1303" width="9.42578125" style="4" customWidth="1"/>
    <col min="1304" max="1304" width="3.85546875" style="4" customWidth="1"/>
    <col min="1305" max="1305" width="8.7109375" style="4" customWidth="1"/>
    <col min="1306" max="1306" width="9.42578125" style="4" customWidth="1"/>
    <col min="1307" max="1307" width="3.85546875" style="4" customWidth="1"/>
    <col min="1308" max="1308" width="7.85546875" style="4" customWidth="1"/>
    <col min="1309" max="1309" width="8.85546875" style="4" customWidth="1"/>
    <col min="1310" max="1310" width="3.7109375" style="4" customWidth="1"/>
    <col min="1311" max="1312" width="2.85546875" style="4" customWidth="1"/>
    <col min="1313" max="1313" width="6.28515625" style="4" customWidth="1"/>
    <col min="1314" max="1314" width="7.7109375" style="4" customWidth="1"/>
    <col min="1315" max="1315" width="11.85546875" style="4" customWidth="1"/>
    <col min="1316" max="1316" width="7.42578125" style="4" customWidth="1"/>
    <col min="1317" max="1317" width="28.28515625" style="4" customWidth="1"/>
    <col min="1318" max="1318" width="11" style="4" customWidth="1"/>
    <col min="1319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28515625" style="4" customWidth="1"/>
    <col min="1553" max="1553" width="8.85546875" style="4" customWidth="1"/>
    <col min="1554" max="1554" width="5.5703125" style="4" customWidth="1"/>
    <col min="1555" max="1555" width="7.28515625" style="4" customWidth="1"/>
    <col min="1556" max="1556" width="8.85546875" style="4" customWidth="1"/>
    <col min="1557" max="1557" width="3.7109375" style="4" customWidth="1"/>
    <col min="1558" max="1558" width="7.85546875" style="4" customWidth="1"/>
    <col min="1559" max="1559" width="9.42578125" style="4" customWidth="1"/>
    <col min="1560" max="1560" width="3.85546875" style="4" customWidth="1"/>
    <col min="1561" max="1561" width="8.7109375" style="4" customWidth="1"/>
    <col min="1562" max="1562" width="9.42578125" style="4" customWidth="1"/>
    <col min="1563" max="1563" width="3.85546875" style="4" customWidth="1"/>
    <col min="1564" max="1564" width="7.85546875" style="4" customWidth="1"/>
    <col min="1565" max="1565" width="8.85546875" style="4" customWidth="1"/>
    <col min="1566" max="1566" width="3.7109375" style="4" customWidth="1"/>
    <col min="1567" max="1568" width="2.85546875" style="4" customWidth="1"/>
    <col min="1569" max="1569" width="6.28515625" style="4" customWidth="1"/>
    <col min="1570" max="1570" width="7.7109375" style="4" customWidth="1"/>
    <col min="1571" max="1571" width="11.85546875" style="4" customWidth="1"/>
    <col min="1572" max="1572" width="7.42578125" style="4" customWidth="1"/>
    <col min="1573" max="1573" width="28.28515625" style="4" customWidth="1"/>
    <col min="1574" max="1574" width="11" style="4" customWidth="1"/>
    <col min="1575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28515625" style="4" customWidth="1"/>
    <col min="1809" max="1809" width="8.85546875" style="4" customWidth="1"/>
    <col min="1810" max="1810" width="5.5703125" style="4" customWidth="1"/>
    <col min="1811" max="1811" width="7.28515625" style="4" customWidth="1"/>
    <col min="1812" max="1812" width="8.85546875" style="4" customWidth="1"/>
    <col min="1813" max="1813" width="3.7109375" style="4" customWidth="1"/>
    <col min="1814" max="1814" width="7.85546875" style="4" customWidth="1"/>
    <col min="1815" max="1815" width="9.42578125" style="4" customWidth="1"/>
    <col min="1816" max="1816" width="3.85546875" style="4" customWidth="1"/>
    <col min="1817" max="1817" width="8.7109375" style="4" customWidth="1"/>
    <col min="1818" max="1818" width="9.42578125" style="4" customWidth="1"/>
    <col min="1819" max="1819" width="3.85546875" style="4" customWidth="1"/>
    <col min="1820" max="1820" width="7.85546875" style="4" customWidth="1"/>
    <col min="1821" max="1821" width="8.85546875" style="4" customWidth="1"/>
    <col min="1822" max="1822" width="3.7109375" style="4" customWidth="1"/>
    <col min="1823" max="1824" width="2.85546875" style="4" customWidth="1"/>
    <col min="1825" max="1825" width="6.28515625" style="4" customWidth="1"/>
    <col min="1826" max="1826" width="7.7109375" style="4" customWidth="1"/>
    <col min="1827" max="1827" width="11.85546875" style="4" customWidth="1"/>
    <col min="1828" max="1828" width="7.42578125" style="4" customWidth="1"/>
    <col min="1829" max="1829" width="28.28515625" style="4" customWidth="1"/>
    <col min="1830" max="1830" width="11" style="4" customWidth="1"/>
    <col min="1831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28515625" style="4" customWidth="1"/>
    <col min="2065" max="2065" width="8.85546875" style="4" customWidth="1"/>
    <col min="2066" max="2066" width="5.5703125" style="4" customWidth="1"/>
    <col min="2067" max="2067" width="7.28515625" style="4" customWidth="1"/>
    <col min="2068" max="2068" width="8.85546875" style="4" customWidth="1"/>
    <col min="2069" max="2069" width="3.7109375" style="4" customWidth="1"/>
    <col min="2070" max="2070" width="7.85546875" style="4" customWidth="1"/>
    <col min="2071" max="2071" width="9.42578125" style="4" customWidth="1"/>
    <col min="2072" max="2072" width="3.85546875" style="4" customWidth="1"/>
    <col min="2073" max="2073" width="8.7109375" style="4" customWidth="1"/>
    <col min="2074" max="2074" width="9.42578125" style="4" customWidth="1"/>
    <col min="2075" max="2075" width="3.85546875" style="4" customWidth="1"/>
    <col min="2076" max="2076" width="7.85546875" style="4" customWidth="1"/>
    <col min="2077" max="2077" width="8.85546875" style="4" customWidth="1"/>
    <col min="2078" max="2078" width="3.7109375" style="4" customWidth="1"/>
    <col min="2079" max="2080" width="2.85546875" style="4" customWidth="1"/>
    <col min="2081" max="2081" width="6.28515625" style="4" customWidth="1"/>
    <col min="2082" max="2082" width="7.7109375" style="4" customWidth="1"/>
    <col min="2083" max="2083" width="11.85546875" style="4" customWidth="1"/>
    <col min="2084" max="2084" width="7.42578125" style="4" customWidth="1"/>
    <col min="2085" max="2085" width="28.28515625" style="4" customWidth="1"/>
    <col min="2086" max="2086" width="11" style="4" customWidth="1"/>
    <col min="2087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28515625" style="4" customWidth="1"/>
    <col min="2321" max="2321" width="8.85546875" style="4" customWidth="1"/>
    <col min="2322" max="2322" width="5.5703125" style="4" customWidth="1"/>
    <col min="2323" max="2323" width="7.28515625" style="4" customWidth="1"/>
    <col min="2324" max="2324" width="8.85546875" style="4" customWidth="1"/>
    <col min="2325" max="2325" width="3.7109375" style="4" customWidth="1"/>
    <col min="2326" max="2326" width="7.85546875" style="4" customWidth="1"/>
    <col min="2327" max="2327" width="9.42578125" style="4" customWidth="1"/>
    <col min="2328" max="2328" width="3.85546875" style="4" customWidth="1"/>
    <col min="2329" max="2329" width="8.7109375" style="4" customWidth="1"/>
    <col min="2330" max="2330" width="9.42578125" style="4" customWidth="1"/>
    <col min="2331" max="2331" width="3.85546875" style="4" customWidth="1"/>
    <col min="2332" max="2332" width="7.85546875" style="4" customWidth="1"/>
    <col min="2333" max="2333" width="8.85546875" style="4" customWidth="1"/>
    <col min="2334" max="2334" width="3.7109375" style="4" customWidth="1"/>
    <col min="2335" max="2336" width="2.85546875" style="4" customWidth="1"/>
    <col min="2337" max="2337" width="6.28515625" style="4" customWidth="1"/>
    <col min="2338" max="2338" width="7.7109375" style="4" customWidth="1"/>
    <col min="2339" max="2339" width="11.85546875" style="4" customWidth="1"/>
    <col min="2340" max="2340" width="7.42578125" style="4" customWidth="1"/>
    <col min="2341" max="2341" width="28.28515625" style="4" customWidth="1"/>
    <col min="2342" max="2342" width="11" style="4" customWidth="1"/>
    <col min="2343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28515625" style="4" customWidth="1"/>
    <col min="2577" max="2577" width="8.85546875" style="4" customWidth="1"/>
    <col min="2578" max="2578" width="5.5703125" style="4" customWidth="1"/>
    <col min="2579" max="2579" width="7.28515625" style="4" customWidth="1"/>
    <col min="2580" max="2580" width="8.85546875" style="4" customWidth="1"/>
    <col min="2581" max="2581" width="3.7109375" style="4" customWidth="1"/>
    <col min="2582" max="2582" width="7.85546875" style="4" customWidth="1"/>
    <col min="2583" max="2583" width="9.42578125" style="4" customWidth="1"/>
    <col min="2584" max="2584" width="3.85546875" style="4" customWidth="1"/>
    <col min="2585" max="2585" width="8.7109375" style="4" customWidth="1"/>
    <col min="2586" max="2586" width="9.42578125" style="4" customWidth="1"/>
    <col min="2587" max="2587" width="3.85546875" style="4" customWidth="1"/>
    <col min="2588" max="2588" width="7.85546875" style="4" customWidth="1"/>
    <col min="2589" max="2589" width="8.85546875" style="4" customWidth="1"/>
    <col min="2590" max="2590" width="3.7109375" style="4" customWidth="1"/>
    <col min="2591" max="2592" width="2.85546875" style="4" customWidth="1"/>
    <col min="2593" max="2593" width="6.28515625" style="4" customWidth="1"/>
    <col min="2594" max="2594" width="7.7109375" style="4" customWidth="1"/>
    <col min="2595" max="2595" width="11.85546875" style="4" customWidth="1"/>
    <col min="2596" max="2596" width="7.42578125" style="4" customWidth="1"/>
    <col min="2597" max="2597" width="28.28515625" style="4" customWidth="1"/>
    <col min="2598" max="2598" width="11" style="4" customWidth="1"/>
    <col min="2599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28515625" style="4" customWidth="1"/>
    <col min="2833" max="2833" width="8.85546875" style="4" customWidth="1"/>
    <col min="2834" max="2834" width="5.5703125" style="4" customWidth="1"/>
    <col min="2835" max="2835" width="7.28515625" style="4" customWidth="1"/>
    <col min="2836" max="2836" width="8.85546875" style="4" customWidth="1"/>
    <col min="2837" max="2837" width="3.7109375" style="4" customWidth="1"/>
    <col min="2838" max="2838" width="7.85546875" style="4" customWidth="1"/>
    <col min="2839" max="2839" width="9.42578125" style="4" customWidth="1"/>
    <col min="2840" max="2840" width="3.85546875" style="4" customWidth="1"/>
    <col min="2841" max="2841" width="8.7109375" style="4" customWidth="1"/>
    <col min="2842" max="2842" width="9.42578125" style="4" customWidth="1"/>
    <col min="2843" max="2843" width="3.85546875" style="4" customWidth="1"/>
    <col min="2844" max="2844" width="7.85546875" style="4" customWidth="1"/>
    <col min="2845" max="2845" width="8.85546875" style="4" customWidth="1"/>
    <col min="2846" max="2846" width="3.7109375" style="4" customWidth="1"/>
    <col min="2847" max="2848" width="2.85546875" style="4" customWidth="1"/>
    <col min="2849" max="2849" width="6.28515625" style="4" customWidth="1"/>
    <col min="2850" max="2850" width="7.7109375" style="4" customWidth="1"/>
    <col min="2851" max="2851" width="11.85546875" style="4" customWidth="1"/>
    <col min="2852" max="2852" width="7.42578125" style="4" customWidth="1"/>
    <col min="2853" max="2853" width="28.28515625" style="4" customWidth="1"/>
    <col min="2854" max="2854" width="11" style="4" customWidth="1"/>
    <col min="2855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28515625" style="4" customWidth="1"/>
    <col min="3089" max="3089" width="8.85546875" style="4" customWidth="1"/>
    <col min="3090" max="3090" width="5.5703125" style="4" customWidth="1"/>
    <col min="3091" max="3091" width="7.28515625" style="4" customWidth="1"/>
    <col min="3092" max="3092" width="8.85546875" style="4" customWidth="1"/>
    <col min="3093" max="3093" width="3.7109375" style="4" customWidth="1"/>
    <col min="3094" max="3094" width="7.85546875" style="4" customWidth="1"/>
    <col min="3095" max="3095" width="9.42578125" style="4" customWidth="1"/>
    <col min="3096" max="3096" width="3.85546875" style="4" customWidth="1"/>
    <col min="3097" max="3097" width="8.7109375" style="4" customWidth="1"/>
    <col min="3098" max="3098" width="9.42578125" style="4" customWidth="1"/>
    <col min="3099" max="3099" width="3.85546875" style="4" customWidth="1"/>
    <col min="3100" max="3100" width="7.85546875" style="4" customWidth="1"/>
    <col min="3101" max="3101" width="8.85546875" style="4" customWidth="1"/>
    <col min="3102" max="3102" width="3.7109375" style="4" customWidth="1"/>
    <col min="3103" max="3104" width="2.85546875" style="4" customWidth="1"/>
    <col min="3105" max="3105" width="6.28515625" style="4" customWidth="1"/>
    <col min="3106" max="3106" width="7.7109375" style="4" customWidth="1"/>
    <col min="3107" max="3107" width="11.85546875" style="4" customWidth="1"/>
    <col min="3108" max="3108" width="7.42578125" style="4" customWidth="1"/>
    <col min="3109" max="3109" width="28.28515625" style="4" customWidth="1"/>
    <col min="3110" max="3110" width="11" style="4" customWidth="1"/>
    <col min="3111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28515625" style="4" customWidth="1"/>
    <col min="3345" max="3345" width="8.85546875" style="4" customWidth="1"/>
    <col min="3346" max="3346" width="5.5703125" style="4" customWidth="1"/>
    <col min="3347" max="3347" width="7.28515625" style="4" customWidth="1"/>
    <col min="3348" max="3348" width="8.85546875" style="4" customWidth="1"/>
    <col min="3349" max="3349" width="3.7109375" style="4" customWidth="1"/>
    <col min="3350" max="3350" width="7.85546875" style="4" customWidth="1"/>
    <col min="3351" max="3351" width="9.42578125" style="4" customWidth="1"/>
    <col min="3352" max="3352" width="3.85546875" style="4" customWidth="1"/>
    <col min="3353" max="3353" width="8.7109375" style="4" customWidth="1"/>
    <col min="3354" max="3354" width="9.42578125" style="4" customWidth="1"/>
    <col min="3355" max="3355" width="3.85546875" style="4" customWidth="1"/>
    <col min="3356" max="3356" width="7.85546875" style="4" customWidth="1"/>
    <col min="3357" max="3357" width="8.85546875" style="4" customWidth="1"/>
    <col min="3358" max="3358" width="3.7109375" style="4" customWidth="1"/>
    <col min="3359" max="3360" width="2.85546875" style="4" customWidth="1"/>
    <col min="3361" max="3361" width="6.28515625" style="4" customWidth="1"/>
    <col min="3362" max="3362" width="7.7109375" style="4" customWidth="1"/>
    <col min="3363" max="3363" width="11.85546875" style="4" customWidth="1"/>
    <col min="3364" max="3364" width="7.42578125" style="4" customWidth="1"/>
    <col min="3365" max="3365" width="28.28515625" style="4" customWidth="1"/>
    <col min="3366" max="3366" width="11" style="4" customWidth="1"/>
    <col min="3367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28515625" style="4" customWidth="1"/>
    <col min="3601" max="3601" width="8.85546875" style="4" customWidth="1"/>
    <col min="3602" max="3602" width="5.5703125" style="4" customWidth="1"/>
    <col min="3603" max="3603" width="7.28515625" style="4" customWidth="1"/>
    <col min="3604" max="3604" width="8.85546875" style="4" customWidth="1"/>
    <col min="3605" max="3605" width="3.7109375" style="4" customWidth="1"/>
    <col min="3606" max="3606" width="7.85546875" style="4" customWidth="1"/>
    <col min="3607" max="3607" width="9.42578125" style="4" customWidth="1"/>
    <col min="3608" max="3608" width="3.85546875" style="4" customWidth="1"/>
    <col min="3609" max="3609" width="8.7109375" style="4" customWidth="1"/>
    <col min="3610" max="3610" width="9.42578125" style="4" customWidth="1"/>
    <col min="3611" max="3611" width="3.85546875" style="4" customWidth="1"/>
    <col min="3612" max="3612" width="7.85546875" style="4" customWidth="1"/>
    <col min="3613" max="3613" width="8.85546875" style="4" customWidth="1"/>
    <col min="3614" max="3614" width="3.7109375" style="4" customWidth="1"/>
    <col min="3615" max="3616" width="2.85546875" style="4" customWidth="1"/>
    <col min="3617" max="3617" width="6.28515625" style="4" customWidth="1"/>
    <col min="3618" max="3618" width="7.7109375" style="4" customWidth="1"/>
    <col min="3619" max="3619" width="11.85546875" style="4" customWidth="1"/>
    <col min="3620" max="3620" width="7.42578125" style="4" customWidth="1"/>
    <col min="3621" max="3621" width="28.28515625" style="4" customWidth="1"/>
    <col min="3622" max="3622" width="11" style="4" customWidth="1"/>
    <col min="3623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28515625" style="4" customWidth="1"/>
    <col min="3857" max="3857" width="8.85546875" style="4" customWidth="1"/>
    <col min="3858" max="3858" width="5.5703125" style="4" customWidth="1"/>
    <col min="3859" max="3859" width="7.28515625" style="4" customWidth="1"/>
    <col min="3860" max="3860" width="8.85546875" style="4" customWidth="1"/>
    <col min="3861" max="3861" width="3.7109375" style="4" customWidth="1"/>
    <col min="3862" max="3862" width="7.85546875" style="4" customWidth="1"/>
    <col min="3863" max="3863" width="9.42578125" style="4" customWidth="1"/>
    <col min="3864" max="3864" width="3.85546875" style="4" customWidth="1"/>
    <col min="3865" max="3865" width="8.7109375" style="4" customWidth="1"/>
    <col min="3866" max="3866" width="9.42578125" style="4" customWidth="1"/>
    <col min="3867" max="3867" width="3.85546875" style="4" customWidth="1"/>
    <col min="3868" max="3868" width="7.85546875" style="4" customWidth="1"/>
    <col min="3869" max="3869" width="8.85546875" style="4" customWidth="1"/>
    <col min="3870" max="3870" width="3.7109375" style="4" customWidth="1"/>
    <col min="3871" max="3872" width="2.85546875" style="4" customWidth="1"/>
    <col min="3873" max="3873" width="6.28515625" style="4" customWidth="1"/>
    <col min="3874" max="3874" width="7.7109375" style="4" customWidth="1"/>
    <col min="3875" max="3875" width="11.85546875" style="4" customWidth="1"/>
    <col min="3876" max="3876" width="7.42578125" style="4" customWidth="1"/>
    <col min="3877" max="3877" width="28.28515625" style="4" customWidth="1"/>
    <col min="3878" max="3878" width="11" style="4" customWidth="1"/>
    <col min="3879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28515625" style="4" customWidth="1"/>
    <col min="4113" max="4113" width="8.85546875" style="4" customWidth="1"/>
    <col min="4114" max="4114" width="5.5703125" style="4" customWidth="1"/>
    <col min="4115" max="4115" width="7.28515625" style="4" customWidth="1"/>
    <col min="4116" max="4116" width="8.85546875" style="4" customWidth="1"/>
    <col min="4117" max="4117" width="3.7109375" style="4" customWidth="1"/>
    <col min="4118" max="4118" width="7.85546875" style="4" customWidth="1"/>
    <col min="4119" max="4119" width="9.42578125" style="4" customWidth="1"/>
    <col min="4120" max="4120" width="3.85546875" style="4" customWidth="1"/>
    <col min="4121" max="4121" width="8.7109375" style="4" customWidth="1"/>
    <col min="4122" max="4122" width="9.42578125" style="4" customWidth="1"/>
    <col min="4123" max="4123" width="3.85546875" style="4" customWidth="1"/>
    <col min="4124" max="4124" width="7.85546875" style="4" customWidth="1"/>
    <col min="4125" max="4125" width="8.85546875" style="4" customWidth="1"/>
    <col min="4126" max="4126" width="3.7109375" style="4" customWidth="1"/>
    <col min="4127" max="4128" width="2.85546875" style="4" customWidth="1"/>
    <col min="4129" max="4129" width="6.28515625" style="4" customWidth="1"/>
    <col min="4130" max="4130" width="7.7109375" style="4" customWidth="1"/>
    <col min="4131" max="4131" width="11.85546875" style="4" customWidth="1"/>
    <col min="4132" max="4132" width="7.42578125" style="4" customWidth="1"/>
    <col min="4133" max="4133" width="28.28515625" style="4" customWidth="1"/>
    <col min="4134" max="4134" width="11" style="4" customWidth="1"/>
    <col min="4135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28515625" style="4" customWidth="1"/>
    <col min="4369" max="4369" width="8.85546875" style="4" customWidth="1"/>
    <col min="4370" max="4370" width="5.5703125" style="4" customWidth="1"/>
    <col min="4371" max="4371" width="7.28515625" style="4" customWidth="1"/>
    <col min="4372" max="4372" width="8.85546875" style="4" customWidth="1"/>
    <col min="4373" max="4373" width="3.7109375" style="4" customWidth="1"/>
    <col min="4374" max="4374" width="7.85546875" style="4" customWidth="1"/>
    <col min="4375" max="4375" width="9.42578125" style="4" customWidth="1"/>
    <col min="4376" max="4376" width="3.85546875" style="4" customWidth="1"/>
    <col min="4377" max="4377" width="8.7109375" style="4" customWidth="1"/>
    <col min="4378" max="4378" width="9.42578125" style="4" customWidth="1"/>
    <col min="4379" max="4379" width="3.85546875" style="4" customWidth="1"/>
    <col min="4380" max="4380" width="7.85546875" style="4" customWidth="1"/>
    <col min="4381" max="4381" width="8.85546875" style="4" customWidth="1"/>
    <col min="4382" max="4382" width="3.7109375" style="4" customWidth="1"/>
    <col min="4383" max="4384" width="2.85546875" style="4" customWidth="1"/>
    <col min="4385" max="4385" width="6.28515625" style="4" customWidth="1"/>
    <col min="4386" max="4386" width="7.7109375" style="4" customWidth="1"/>
    <col min="4387" max="4387" width="11.85546875" style="4" customWidth="1"/>
    <col min="4388" max="4388" width="7.42578125" style="4" customWidth="1"/>
    <col min="4389" max="4389" width="28.28515625" style="4" customWidth="1"/>
    <col min="4390" max="4390" width="11" style="4" customWidth="1"/>
    <col min="4391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28515625" style="4" customWidth="1"/>
    <col min="4625" max="4625" width="8.85546875" style="4" customWidth="1"/>
    <col min="4626" max="4626" width="5.5703125" style="4" customWidth="1"/>
    <col min="4627" max="4627" width="7.28515625" style="4" customWidth="1"/>
    <col min="4628" max="4628" width="8.85546875" style="4" customWidth="1"/>
    <col min="4629" max="4629" width="3.7109375" style="4" customWidth="1"/>
    <col min="4630" max="4630" width="7.85546875" style="4" customWidth="1"/>
    <col min="4631" max="4631" width="9.42578125" style="4" customWidth="1"/>
    <col min="4632" max="4632" width="3.85546875" style="4" customWidth="1"/>
    <col min="4633" max="4633" width="8.7109375" style="4" customWidth="1"/>
    <col min="4634" max="4634" width="9.42578125" style="4" customWidth="1"/>
    <col min="4635" max="4635" width="3.85546875" style="4" customWidth="1"/>
    <col min="4636" max="4636" width="7.85546875" style="4" customWidth="1"/>
    <col min="4637" max="4637" width="8.85546875" style="4" customWidth="1"/>
    <col min="4638" max="4638" width="3.7109375" style="4" customWidth="1"/>
    <col min="4639" max="4640" width="2.85546875" style="4" customWidth="1"/>
    <col min="4641" max="4641" width="6.28515625" style="4" customWidth="1"/>
    <col min="4642" max="4642" width="7.7109375" style="4" customWidth="1"/>
    <col min="4643" max="4643" width="11.85546875" style="4" customWidth="1"/>
    <col min="4644" max="4644" width="7.42578125" style="4" customWidth="1"/>
    <col min="4645" max="4645" width="28.28515625" style="4" customWidth="1"/>
    <col min="4646" max="4646" width="11" style="4" customWidth="1"/>
    <col min="4647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28515625" style="4" customWidth="1"/>
    <col min="4881" max="4881" width="8.85546875" style="4" customWidth="1"/>
    <col min="4882" max="4882" width="5.5703125" style="4" customWidth="1"/>
    <col min="4883" max="4883" width="7.28515625" style="4" customWidth="1"/>
    <col min="4884" max="4884" width="8.85546875" style="4" customWidth="1"/>
    <col min="4885" max="4885" width="3.7109375" style="4" customWidth="1"/>
    <col min="4886" max="4886" width="7.85546875" style="4" customWidth="1"/>
    <col min="4887" max="4887" width="9.42578125" style="4" customWidth="1"/>
    <col min="4888" max="4888" width="3.85546875" style="4" customWidth="1"/>
    <col min="4889" max="4889" width="8.7109375" style="4" customWidth="1"/>
    <col min="4890" max="4890" width="9.42578125" style="4" customWidth="1"/>
    <col min="4891" max="4891" width="3.85546875" style="4" customWidth="1"/>
    <col min="4892" max="4892" width="7.85546875" style="4" customWidth="1"/>
    <col min="4893" max="4893" width="8.85546875" style="4" customWidth="1"/>
    <col min="4894" max="4894" width="3.7109375" style="4" customWidth="1"/>
    <col min="4895" max="4896" width="2.85546875" style="4" customWidth="1"/>
    <col min="4897" max="4897" width="6.28515625" style="4" customWidth="1"/>
    <col min="4898" max="4898" width="7.7109375" style="4" customWidth="1"/>
    <col min="4899" max="4899" width="11.85546875" style="4" customWidth="1"/>
    <col min="4900" max="4900" width="7.42578125" style="4" customWidth="1"/>
    <col min="4901" max="4901" width="28.28515625" style="4" customWidth="1"/>
    <col min="4902" max="4902" width="11" style="4" customWidth="1"/>
    <col min="4903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28515625" style="4" customWidth="1"/>
    <col min="5137" max="5137" width="8.85546875" style="4" customWidth="1"/>
    <col min="5138" max="5138" width="5.5703125" style="4" customWidth="1"/>
    <col min="5139" max="5139" width="7.28515625" style="4" customWidth="1"/>
    <col min="5140" max="5140" width="8.85546875" style="4" customWidth="1"/>
    <col min="5141" max="5141" width="3.7109375" style="4" customWidth="1"/>
    <col min="5142" max="5142" width="7.85546875" style="4" customWidth="1"/>
    <col min="5143" max="5143" width="9.42578125" style="4" customWidth="1"/>
    <col min="5144" max="5144" width="3.85546875" style="4" customWidth="1"/>
    <col min="5145" max="5145" width="8.7109375" style="4" customWidth="1"/>
    <col min="5146" max="5146" width="9.42578125" style="4" customWidth="1"/>
    <col min="5147" max="5147" width="3.85546875" style="4" customWidth="1"/>
    <col min="5148" max="5148" width="7.85546875" style="4" customWidth="1"/>
    <col min="5149" max="5149" width="8.85546875" style="4" customWidth="1"/>
    <col min="5150" max="5150" width="3.7109375" style="4" customWidth="1"/>
    <col min="5151" max="5152" width="2.85546875" style="4" customWidth="1"/>
    <col min="5153" max="5153" width="6.28515625" style="4" customWidth="1"/>
    <col min="5154" max="5154" width="7.7109375" style="4" customWidth="1"/>
    <col min="5155" max="5155" width="11.85546875" style="4" customWidth="1"/>
    <col min="5156" max="5156" width="7.42578125" style="4" customWidth="1"/>
    <col min="5157" max="5157" width="28.28515625" style="4" customWidth="1"/>
    <col min="5158" max="5158" width="11" style="4" customWidth="1"/>
    <col min="5159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28515625" style="4" customWidth="1"/>
    <col min="5393" max="5393" width="8.85546875" style="4" customWidth="1"/>
    <col min="5394" max="5394" width="5.5703125" style="4" customWidth="1"/>
    <col min="5395" max="5395" width="7.28515625" style="4" customWidth="1"/>
    <col min="5396" max="5396" width="8.85546875" style="4" customWidth="1"/>
    <col min="5397" max="5397" width="3.7109375" style="4" customWidth="1"/>
    <col min="5398" max="5398" width="7.85546875" style="4" customWidth="1"/>
    <col min="5399" max="5399" width="9.42578125" style="4" customWidth="1"/>
    <col min="5400" max="5400" width="3.85546875" style="4" customWidth="1"/>
    <col min="5401" max="5401" width="8.7109375" style="4" customWidth="1"/>
    <col min="5402" max="5402" width="9.42578125" style="4" customWidth="1"/>
    <col min="5403" max="5403" width="3.85546875" style="4" customWidth="1"/>
    <col min="5404" max="5404" width="7.85546875" style="4" customWidth="1"/>
    <col min="5405" max="5405" width="8.85546875" style="4" customWidth="1"/>
    <col min="5406" max="5406" width="3.7109375" style="4" customWidth="1"/>
    <col min="5407" max="5408" width="2.85546875" style="4" customWidth="1"/>
    <col min="5409" max="5409" width="6.28515625" style="4" customWidth="1"/>
    <col min="5410" max="5410" width="7.7109375" style="4" customWidth="1"/>
    <col min="5411" max="5411" width="11.85546875" style="4" customWidth="1"/>
    <col min="5412" max="5412" width="7.42578125" style="4" customWidth="1"/>
    <col min="5413" max="5413" width="28.28515625" style="4" customWidth="1"/>
    <col min="5414" max="5414" width="11" style="4" customWidth="1"/>
    <col min="5415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28515625" style="4" customWidth="1"/>
    <col min="5649" max="5649" width="8.85546875" style="4" customWidth="1"/>
    <col min="5650" max="5650" width="5.5703125" style="4" customWidth="1"/>
    <col min="5651" max="5651" width="7.28515625" style="4" customWidth="1"/>
    <col min="5652" max="5652" width="8.85546875" style="4" customWidth="1"/>
    <col min="5653" max="5653" width="3.7109375" style="4" customWidth="1"/>
    <col min="5654" max="5654" width="7.85546875" style="4" customWidth="1"/>
    <col min="5655" max="5655" width="9.42578125" style="4" customWidth="1"/>
    <col min="5656" max="5656" width="3.85546875" style="4" customWidth="1"/>
    <col min="5657" max="5657" width="8.7109375" style="4" customWidth="1"/>
    <col min="5658" max="5658" width="9.42578125" style="4" customWidth="1"/>
    <col min="5659" max="5659" width="3.85546875" style="4" customWidth="1"/>
    <col min="5660" max="5660" width="7.85546875" style="4" customWidth="1"/>
    <col min="5661" max="5661" width="8.85546875" style="4" customWidth="1"/>
    <col min="5662" max="5662" width="3.7109375" style="4" customWidth="1"/>
    <col min="5663" max="5664" width="2.85546875" style="4" customWidth="1"/>
    <col min="5665" max="5665" width="6.28515625" style="4" customWidth="1"/>
    <col min="5666" max="5666" width="7.7109375" style="4" customWidth="1"/>
    <col min="5667" max="5667" width="11.85546875" style="4" customWidth="1"/>
    <col min="5668" max="5668" width="7.42578125" style="4" customWidth="1"/>
    <col min="5669" max="5669" width="28.28515625" style="4" customWidth="1"/>
    <col min="5670" max="5670" width="11" style="4" customWidth="1"/>
    <col min="5671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28515625" style="4" customWidth="1"/>
    <col min="5905" max="5905" width="8.85546875" style="4" customWidth="1"/>
    <col min="5906" max="5906" width="5.5703125" style="4" customWidth="1"/>
    <col min="5907" max="5907" width="7.28515625" style="4" customWidth="1"/>
    <col min="5908" max="5908" width="8.85546875" style="4" customWidth="1"/>
    <col min="5909" max="5909" width="3.7109375" style="4" customWidth="1"/>
    <col min="5910" max="5910" width="7.85546875" style="4" customWidth="1"/>
    <col min="5911" max="5911" width="9.42578125" style="4" customWidth="1"/>
    <col min="5912" max="5912" width="3.85546875" style="4" customWidth="1"/>
    <col min="5913" max="5913" width="8.7109375" style="4" customWidth="1"/>
    <col min="5914" max="5914" width="9.42578125" style="4" customWidth="1"/>
    <col min="5915" max="5915" width="3.85546875" style="4" customWidth="1"/>
    <col min="5916" max="5916" width="7.85546875" style="4" customWidth="1"/>
    <col min="5917" max="5917" width="8.85546875" style="4" customWidth="1"/>
    <col min="5918" max="5918" width="3.7109375" style="4" customWidth="1"/>
    <col min="5919" max="5920" width="2.85546875" style="4" customWidth="1"/>
    <col min="5921" max="5921" width="6.28515625" style="4" customWidth="1"/>
    <col min="5922" max="5922" width="7.7109375" style="4" customWidth="1"/>
    <col min="5923" max="5923" width="11.85546875" style="4" customWidth="1"/>
    <col min="5924" max="5924" width="7.42578125" style="4" customWidth="1"/>
    <col min="5925" max="5925" width="28.28515625" style="4" customWidth="1"/>
    <col min="5926" max="5926" width="11" style="4" customWidth="1"/>
    <col min="5927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28515625" style="4" customWidth="1"/>
    <col min="6161" max="6161" width="8.85546875" style="4" customWidth="1"/>
    <col min="6162" max="6162" width="5.5703125" style="4" customWidth="1"/>
    <col min="6163" max="6163" width="7.28515625" style="4" customWidth="1"/>
    <col min="6164" max="6164" width="8.85546875" style="4" customWidth="1"/>
    <col min="6165" max="6165" width="3.7109375" style="4" customWidth="1"/>
    <col min="6166" max="6166" width="7.85546875" style="4" customWidth="1"/>
    <col min="6167" max="6167" width="9.42578125" style="4" customWidth="1"/>
    <col min="6168" max="6168" width="3.85546875" style="4" customWidth="1"/>
    <col min="6169" max="6169" width="8.7109375" style="4" customWidth="1"/>
    <col min="6170" max="6170" width="9.42578125" style="4" customWidth="1"/>
    <col min="6171" max="6171" width="3.85546875" style="4" customWidth="1"/>
    <col min="6172" max="6172" width="7.85546875" style="4" customWidth="1"/>
    <col min="6173" max="6173" width="8.85546875" style="4" customWidth="1"/>
    <col min="6174" max="6174" width="3.7109375" style="4" customWidth="1"/>
    <col min="6175" max="6176" width="2.85546875" style="4" customWidth="1"/>
    <col min="6177" max="6177" width="6.28515625" style="4" customWidth="1"/>
    <col min="6178" max="6178" width="7.7109375" style="4" customWidth="1"/>
    <col min="6179" max="6179" width="11.85546875" style="4" customWidth="1"/>
    <col min="6180" max="6180" width="7.42578125" style="4" customWidth="1"/>
    <col min="6181" max="6181" width="28.28515625" style="4" customWidth="1"/>
    <col min="6182" max="6182" width="11" style="4" customWidth="1"/>
    <col min="6183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28515625" style="4" customWidth="1"/>
    <col min="6417" max="6417" width="8.85546875" style="4" customWidth="1"/>
    <col min="6418" max="6418" width="5.5703125" style="4" customWidth="1"/>
    <col min="6419" max="6419" width="7.28515625" style="4" customWidth="1"/>
    <col min="6420" max="6420" width="8.85546875" style="4" customWidth="1"/>
    <col min="6421" max="6421" width="3.7109375" style="4" customWidth="1"/>
    <col min="6422" max="6422" width="7.85546875" style="4" customWidth="1"/>
    <col min="6423" max="6423" width="9.42578125" style="4" customWidth="1"/>
    <col min="6424" max="6424" width="3.85546875" style="4" customWidth="1"/>
    <col min="6425" max="6425" width="8.7109375" style="4" customWidth="1"/>
    <col min="6426" max="6426" width="9.42578125" style="4" customWidth="1"/>
    <col min="6427" max="6427" width="3.85546875" style="4" customWidth="1"/>
    <col min="6428" max="6428" width="7.85546875" style="4" customWidth="1"/>
    <col min="6429" max="6429" width="8.85546875" style="4" customWidth="1"/>
    <col min="6430" max="6430" width="3.7109375" style="4" customWidth="1"/>
    <col min="6431" max="6432" width="2.85546875" style="4" customWidth="1"/>
    <col min="6433" max="6433" width="6.28515625" style="4" customWidth="1"/>
    <col min="6434" max="6434" width="7.7109375" style="4" customWidth="1"/>
    <col min="6435" max="6435" width="11.85546875" style="4" customWidth="1"/>
    <col min="6436" max="6436" width="7.42578125" style="4" customWidth="1"/>
    <col min="6437" max="6437" width="28.28515625" style="4" customWidth="1"/>
    <col min="6438" max="6438" width="11" style="4" customWidth="1"/>
    <col min="6439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28515625" style="4" customWidth="1"/>
    <col min="6673" max="6673" width="8.85546875" style="4" customWidth="1"/>
    <col min="6674" max="6674" width="5.5703125" style="4" customWidth="1"/>
    <col min="6675" max="6675" width="7.28515625" style="4" customWidth="1"/>
    <col min="6676" max="6676" width="8.85546875" style="4" customWidth="1"/>
    <col min="6677" max="6677" width="3.7109375" style="4" customWidth="1"/>
    <col min="6678" max="6678" width="7.85546875" style="4" customWidth="1"/>
    <col min="6679" max="6679" width="9.42578125" style="4" customWidth="1"/>
    <col min="6680" max="6680" width="3.85546875" style="4" customWidth="1"/>
    <col min="6681" max="6681" width="8.7109375" style="4" customWidth="1"/>
    <col min="6682" max="6682" width="9.42578125" style="4" customWidth="1"/>
    <col min="6683" max="6683" width="3.85546875" style="4" customWidth="1"/>
    <col min="6684" max="6684" width="7.85546875" style="4" customWidth="1"/>
    <col min="6685" max="6685" width="8.85546875" style="4" customWidth="1"/>
    <col min="6686" max="6686" width="3.7109375" style="4" customWidth="1"/>
    <col min="6687" max="6688" width="2.85546875" style="4" customWidth="1"/>
    <col min="6689" max="6689" width="6.28515625" style="4" customWidth="1"/>
    <col min="6690" max="6690" width="7.7109375" style="4" customWidth="1"/>
    <col min="6691" max="6691" width="11.85546875" style="4" customWidth="1"/>
    <col min="6692" max="6692" width="7.42578125" style="4" customWidth="1"/>
    <col min="6693" max="6693" width="28.28515625" style="4" customWidth="1"/>
    <col min="6694" max="6694" width="11" style="4" customWidth="1"/>
    <col min="6695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28515625" style="4" customWidth="1"/>
    <col min="6929" max="6929" width="8.85546875" style="4" customWidth="1"/>
    <col min="6930" max="6930" width="5.5703125" style="4" customWidth="1"/>
    <col min="6931" max="6931" width="7.28515625" style="4" customWidth="1"/>
    <col min="6932" max="6932" width="8.85546875" style="4" customWidth="1"/>
    <col min="6933" max="6933" width="3.7109375" style="4" customWidth="1"/>
    <col min="6934" max="6934" width="7.85546875" style="4" customWidth="1"/>
    <col min="6935" max="6935" width="9.42578125" style="4" customWidth="1"/>
    <col min="6936" max="6936" width="3.85546875" style="4" customWidth="1"/>
    <col min="6937" max="6937" width="8.7109375" style="4" customWidth="1"/>
    <col min="6938" max="6938" width="9.42578125" style="4" customWidth="1"/>
    <col min="6939" max="6939" width="3.85546875" style="4" customWidth="1"/>
    <col min="6940" max="6940" width="7.85546875" style="4" customWidth="1"/>
    <col min="6941" max="6941" width="8.85546875" style="4" customWidth="1"/>
    <col min="6942" max="6942" width="3.7109375" style="4" customWidth="1"/>
    <col min="6943" max="6944" width="2.85546875" style="4" customWidth="1"/>
    <col min="6945" max="6945" width="6.28515625" style="4" customWidth="1"/>
    <col min="6946" max="6946" width="7.7109375" style="4" customWidth="1"/>
    <col min="6947" max="6947" width="11.85546875" style="4" customWidth="1"/>
    <col min="6948" max="6948" width="7.42578125" style="4" customWidth="1"/>
    <col min="6949" max="6949" width="28.28515625" style="4" customWidth="1"/>
    <col min="6950" max="6950" width="11" style="4" customWidth="1"/>
    <col min="6951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28515625" style="4" customWidth="1"/>
    <col min="7185" max="7185" width="8.85546875" style="4" customWidth="1"/>
    <col min="7186" max="7186" width="5.5703125" style="4" customWidth="1"/>
    <col min="7187" max="7187" width="7.28515625" style="4" customWidth="1"/>
    <col min="7188" max="7188" width="8.85546875" style="4" customWidth="1"/>
    <col min="7189" max="7189" width="3.7109375" style="4" customWidth="1"/>
    <col min="7190" max="7190" width="7.85546875" style="4" customWidth="1"/>
    <col min="7191" max="7191" width="9.42578125" style="4" customWidth="1"/>
    <col min="7192" max="7192" width="3.85546875" style="4" customWidth="1"/>
    <col min="7193" max="7193" width="8.7109375" style="4" customWidth="1"/>
    <col min="7194" max="7194" width="9.42578125" style="4" customWidth="1"/>
    <col min="7195" max="7195" width="3.85546875" style="4" customWidth="1"/>
    <col min="7196" max="7196" width="7.85546875" style="4" customWidth="1"/>
    <col min="7197" max="7197" width="8.85546875" style="4" customWidth="1"/>
    <col min="7198" max="7198" width="3.7109375" style="4" customWidth="1"/>
    <col min="7199" max="7200" width="2.85546875" style="4" customWidth="1"/>
    <col min="7201" max="7201" width="6.28515625" style="4" customWidth="1"/>
    <col min="7202" max="7202" width="7.7109375" style="4" customWidth="1"/>
    <col min="7203" max="7203" width="11.85546875" style="4" customWidth="1"/>
    <col min="7204" max="7204" width="7.42578125" style="4" customWidth="1"/>
    <col min="7205" max="7205" width="28.28515625" style="4" customWidth="1"/>
    <col min="7206" max="7206" width="11" style="4" customWidth="1"/>
    <col min="7207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28515625" style="4" customWidth="1"/>
    <col min="7441" max="7441" width="8.85546875" style="4" customWidth="1"/>
    <col min="7442" max="7442" width="5.5703125" style="4" customWidth="1"/>
    <col min="7443" max="7443" width="7.28515625" style="4" customWidth="1"/>
    <col min="7444" max="7444" width="8.85546875" style="4" customWidth="1"/>
    <col min="7445" max="7445" width="3.7109375" style="4" customWidth="1"/>
    <col min="7446" max="7446" width="7.85546875" style="4" customWidth="1"/>
    <col min="7447" max="7447" width="9.42578125" style="4" customWidth="1"/>
    <col min="7448" max="7448" width="3.85546875" style="4" customWidth="1"/>
    <col min="7449" max="7449" width="8.7109375" style="4" customWidth="1"/>
    <col min="7450" max="7450" width="9.42578125" style="4" customWidth="1"/>
    <col min="7451" max="7451" width="3.85546875" style="4" customWidth="1"/>
    <col min="7452" max="7452" width="7.85546875" style="4" customWidth="1"/>
    <col min="7453" max="7453" width="8.85546875" style="4" customWidth="1"/>
    <col min="7454" max="7454" width="3.7109375" style="4" customWidth="1"/>
    <col min="7455" max="7456" width="2.85546875" style="4" customWidth="1"/>
    <col min="7457" max="7457" width="6.28515625" style="4" customWidth="1"/>
    <col min="7458" max="7458" width="7.7109375" style="4" customWidth="1"/>
    <col min="7459" max="7459" width="11.85546875" style="4" customWidth="1"/>
    <col min="7460" max="7460" width="7.42578125" style="4" customWidth="1"/>
    <col min="7461" max="7461" width="28.28515625" style="4" customWidth="1"/>
    <col min="7462" max="7462" width="11" style="4" customWidth="1"/>
    <col min="7463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28515625" style="4" customWidth="1"/>
    <col min="7697" max="7697" width="8.85546875" style="4" customWidth="1"/>
    <col min="7698" max="7698" width="5.5703125" style="4" customWidth="1"/>
    <col min="7699" max="7699" width="7.28515625" style="4" customWidth="1"/>
    <col min="7700" max="7700" width="8.85546875" style="4" customWidth="1"/>
    <col min="7701" max="7701" width="3.7109375" style="4" customWidth="1"/>
    <col min="7702" max="7702" width="7.85546875" style="4" customWidth="1"/>
    <col min="7703" max="7703" width="9.42578125" style="4" customWidth="1"/>
    <col min="7704" max="7704" width="3.85546875" style="4" customWidth="1"/>
    <col min="7705" max="7705" width="8.7109375" style="4" customWidth="1"/>
    <col min="7706" max="7706" width="9.42578125" style="4" customWidth="1"/>
    <col min="7707" max="7707" width="3.85546875" style="4" customWidth="1"/>
    <col min="7708" max="7708" width="7.85546875" style="4" customWidth="1"/>
    <col min="7709" max="7709" width="8.85546875" style="4" customWidth="1"/>
    <col min="7710" max="7710" width="3.7109375" style="4" customWidth="1"/>
    <col min="7711" max="7712" width="2.85546875" style="4" customWidth="1"/>
    <col min="7713" max="7713" width="6.28515625" style="4" customWidth="1"/>
    <col min="7714" max="7714" width="7.7109375" style="4" customWidth="1"/>
    <col min="7715" max="7715" width="11.85546875" style="4" customWidth="1"/>
    <col min="7716" max="7716" width="7.42578125" style="4" customWidth="1"/>
    <col min="7717" max="7717" width="28.28515625" style="4" customWidth="1"/>
    <col min="7718" max="7718" width="11" style="4" customWidth="1"/>
    <col min="7719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28515625" style="4" customWidth="1"/>
    <col min="7953" max="7953" width="8.85546875" style="4" customWidth="1"/>
    <col min="7954" max="7954" width="5.5703125" style="4" customWidth="1"/>
    <col min="7955" max="7955" width="7.28515625" style="4" customWidth="1"/>
    <col min="7956" max="7956" width="8.85546875" style="4" customWidth="1"/>
    <col min="7957" max="7957" width="3.7109375" style="4" customWidth="1"/>
    <col min="7958" max="7958" width="7.85546875" style="4" customWidth="1"/>
    <col min="7959" max="7959" width="9.42578125" style="4" customWidth="1"/>
    <col min="7960" max="7960" width="3.85546875" style="4" customWidth="1"/>
    <col min="7961" max="7961" width="8.7109375" style="4" customWidth="1"/>
    <col min="7962" max="7962" width="9.42578125" style="4" customWidth="1"/>
    <col min="7963" max="7963" width="3.85546875" style="4" customWidth="1"/>
    <col min="7964" max="7964" width="7.85546875" style="4" customWidth="1"/>
    <col min="7965" max="7965" width="8.85546875" style="4" customWidth="1"/>
    <col min="7966" max="7966" width="3.7109375" style="4" customWidth="1"/>
    <col min="7967" max="7968" width="2.85546875" style="4" customWidth="1"/>
    <col min="7969" max="7969" width="6.28515625" style="4" customWidth="1"/>
    <col min="7970" max="7970" width="7.7109375" style="4" customWidth="1"/>
    <col min="7971" max="7971" width="11.85546875" style="4" customWidth="1"/>
    <col min="7972" max="7972" width="7.42578125" style="4" customWidth="1"/>
    <col min="7973" max="7973" width="28.28515625" style="4" customWidth="1"/>
    <col min="7974" max="7974" width="11" style="4" customWidth="1"/>
    <col min="7975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28515625" style="4" customWidth="1"/>
    <col min="8209" max="8209" width="8.85546875" style="4" customWidth="1"/>
    <col min="8210" max="8210" width="5.5703125" style="4" customWidth="1"/>
    <col min="8211" max="8211" width="7.28515625" style="4" customWidth="1"/>
    <col min="8212" max="8212" width="8.85546875" style="4" customWidth="1"/>
    <col min="8213" max="8213" width="3.7109375" style="4" customWidth="1"/>
    <col min="8214" max="8214" width="7.85546875" style="4" customWidth="1"/>
    <col min="8215" max="8215" width="9.42578125" style="4" customWidth="1"/>
    <col min="8216" max="8216" width="3.85546875" style="4" customWidth="1"/>
    <col min="8217" max="8217" width="8.7109375" style="4" customWidth="1"/>
    <col min="8218" max="8218" width="9.42578125" style="4" customWidth="1"/>
    <col min="8219" max="8219" width="3.85546875" style="4" customWidth="1"/>
    <col min="8220" max="8220" width="7.85546875" style="4" customWidth="1"/>
    <col min="8221" max="8221" width="8.85546875" style="4" customWidth="1"/>
    <col min="8222" max="8222" width="3.7109375" style="4" customWidth="1"/>
    <col min="8223" max="8224" width="2.85546875" style="4" customWidth="1"/>
    <col min="8225" max="8225" width="6.28515625" style="4" customWidth="1"/>
    <col min="8226" max="8226" width="7.7109375" style="4" customWidth="1"/>
    <col min="8227" max="8227" width="11.85546875" style="4" customWidth="1"/>
    <col min="8228" max="8228" width="7.42578125" style="4" customWidth="1"/>
    <col min="8229" max="8229" width="28.28515625" style="4" customWidth="1"/>
    <col min="8230" max="8230" width="11" style="4" customWidth="1"/>
    <col min="8231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28515625" style="4" customWidth="1"/>
    <col min="8465" max="8465" width="8.85546875" style="4" customWidth="1"/>
    <col min="8466" max="8466" width="5.5703125" style="4" customWidth="1"/>
    <col min="8467" max="8467" width="7.28515625" style="4" customWidth="1"/>
    <col min="8468" max="8468" width="8.85546875" style="4" customWidth="1"/>
    <col min="8469" max="8469" width="3.7109375" style="4" customWidth="1"/>
    <col min="8470" max="8470" width="7.85546875" style="4" customWidth="1"/>
    <col min="8471" max="8471" width="9.42578125" style="4" customWidth="1"/>
    <col min="8472" max="8472" width="3.85546875" style="4" customWidth="1"/>
    <col min="8473" max="8473" width="8.7109375" style="4" customWidth="1"/>
    <col min="8474" max="8474" width="9.42578125" style="4" customWidth="1"/>
    <col min="8475" max="8475" width="3.85546875" style="4" customWidth="1"/>
    <col min="8476" max="8476" width="7.85546875" style="4" customWidth="1"/>
    <col min="8477" max="8477" width="8.85546875" style="4" customWidth="1"/>
    <col min="8478" max="8478" width="3.7109375" style="4" customWidth="1"/>
    <col min="8479" max="8480" width="2.85546875" style="4" customWidth="1"/>
    <col min="8481" max="8481" width="6.28515625" style="4" customWidth="1"/>
    <col min="8482" max="8482" width="7.7109375" style="4" customWidth="1"/>
    <col min="8483" max="8483" width="11.85546875" style="4" customWidth="1"/>
    <col min="8484" max="8484" width="7.42578125" style="4" customWidth="1"/>
    <col min="8485" max="8485" width="28.28515625" style="4" customWidth="1"/>
    <col min="8486" max="8486" width="11" style="4" customWidth="1"/>
    <col min="8487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28515625" style="4" customWidth="1"/>
    <col min="8721" max="8721" width="8.85546875" style="4" customWidth="1"/>
    <col min="8722" max="8722" width="5.5703125" style="4" customWidth="1"/>
    <col min="8723" max="8723" width="7.28515625" style="4" customWidth="1"/>
    <col min="8724" max="8724" width="8.85546875" style="4" customWidth="1"/>
    <col min="8725" max="8725" width="3.7109375" style="4" customWidth="1"/>
    <col min="8726" max="8726" width="7.85546875" style="4" customWidth="1"/>
    <col min="8727" max="8727" width="9.42578125" style="4" customWidth="1"/>
    <col min="8728" max="8728" width="3.85546875" style="4" customWidth="1"/>
    <col min="8729" max="8729" width="8.7109375" style="4" customWidth="1"/>
    <col min="8730" max="8730" width="9.42578125" style="4" customWidth="1"/>
    <col min="8731" max="8731" width="3.85546875" style="4" customWidth="1"/>
    <col min="8732" max="8732" width="7.85546875" style="4" customWidth="1"/>
    <col min="8733" max="8733" width="8.85546875" style="4" customWidth="1"/>
    <col min="8734" max="8734" width="3.7109375" style="4" customWidth="1"/>
    <col min="8735" max="8736" width="2.85546875" style="4" customWidth="1"/>
    <col min="8737" max="8737" width="6.28515625" style="4" customWidth="1"/>
    <col min="8738" max="8738" width="7.7109375" style="4" customWidth="1"/>
    <col min="8739" max="8739" width="11.85546875" style="4" customWidth="1"/>
    <col min="8740" max="8740" width="7.42578125" style="4" customWidth="1"/>
    <col min="8741" max="8741" width="28.28515625" style="4" customWidth="1"/>
    <col min="8742" max="8742" width="11" style="4" customWidth="1"/>
    <col min="8743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28515625" style="4" customWidth="1"/>
    <col min="8977" max="8977" width="8.85546875" style="4" customWidth="1"/>
    <col min="8978" max="8978" width="5.5703125" style="4" customWidth="1"/>
    <col min="8979" max="8979" width="7.28515625" style="4" customWidth="1"/>
    <col min="8980" max="8980" width="8.85546875" style="4" customWidth="1"/>
    <col min="8981" max="8981" width="3.7109375" style="4" customWidth="1"/>
    <col min="8982" max="8982" width="7.85546875" style="4" customWidth="1"/>
    <col min="8983" max="8983" width="9.42578125" style="4" customWidth="1"/>
    <col min="8984" max="8984" width="3.85546875" style="4" customWidth="1"/>
    <col min="8985" max="8985" width="8.7109375" style="4" customWidth="1"/>
    <col min="8986" max="8986" width="9.42578125" style="4" customWidth="1"/>
    <col min="8987" max="8987" width="3.85546875" style="4" customWidth="1"/>
    <col min="8988" max="8988" width="7.85546875" style="4" customWidth="1"/>
    <col min="8989" max="8989" width="8.85546875" style="4" customWidth="1"/>
    <col min="8990" max="8990" width="3.7109375" style="4" customWidth="1"/>
    <col min="8991" max="8992" width="2.85546875" style="4" customWidth="1"/>
    <col min="8993" max="8993" width="6.28515625" style="4" customWidth="1"/>
    <col min="8994" max="8994" width="7.7109375" style="4" customWidth="1"/>
    <col min="8995" max="8995" width="11.85546875" style="4" customWidth="1"/>
    <col min="8996" max="8996" width="7.42578125" style="4" customWidth="1"/>
    <col min="8997" max="8997" width="28.28515625" style="4" customWidth="1"/>
    <col min="8998" max="8998" width="11" style="4" customWidth="1"/>
    <col min="8999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28515625" style="4" customWidth="1"/>
    <col min="9233" max="9233" width="8.85546875" style="4" customWidth="1"/>
    <col min="9234" max="9234" width="5.5703125" style="4" customWidth="1"/>
    <col min="9235" max="9235" width="7.28515625" style="4" customWidth="1"/>
    <col min="9236" max="9236" width="8.85546875" style="4" customWidth="1"/>
    <col min="9237" max="9237" width="3.7109375" style="4" customWidth="1"/>
    <col min="9238" max="9238" width="7.85546875" style="4" customWidth="1"/>
    <col min="9239" max="9239" width="9.42578125" style="4" customWidth="1"/>
    <col min="9240" max="9240" width="3.85546875" style="4" customWidth="1"/>
    <col min="9241" max="9241" width="8.7109375" style="4" customWidth="1"/>
    <col min="9242" max="9242" width="9.42578125" style="4" customWidth="1"/>
    <col min="9243" max="9243" width="3.85546875" style="4" customWidth="1"/>
    <col min="9244" max="9244" width="7.85546875" style="4" customWidth="1"/>
    <col min="9245" max="9245" width="8.85546875" style="4" customWidth="1"/>
    <col min="9246" max="9246" width="3.7109375" style="4" customWidth="1"/>
    <col min="9247" max="9248" width="2.85546875" style="4" customWidth="1"/>
    <col min="9249" max="9249" width="6.28515625" style="4" customWidth="1"/>
    <col min="9250" max="9250" width="7.7109375" style="4" customWidth="1"/>
    <col min="9251" max="9251" width="11.85546875" style="4" customWidth="1"/>
    <col min="9252" max="9252" width="7.42578125" style="4" customWidth="1"/>
    <col min="9253" max="9253" width="28.28515625" style="4" customWidth="1"/>
    <col min="9254" max="9254" width="11" style="4" customWidth="1"/>
    <col min="9255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28515625" style="4" customWidth="1"/>
    <col min="9489" max="9489" width="8.85546875" style="4" customWidth="1"/>
    <col min="9490" max="9490" width="5.5703125" style="4" customWidth="1"/>
    <col min="9491" max="9491" width="7.28515625" style="4" customWidth="1"/>
    <col min="9492" max="9492" width="8.85546875" style="4" customWidth="1"/>
    <col min="9493" max="9493" width="3.7109375" style="4" customWidth="1"/>
    <col min="9494" max="9494" width="7.85546875" style="4" customWidth="1"/>
    <col min="9495" max="9495" width="9.42578125" style="4" customWidth="1"/>
    <col min="9496" max="9496" width="3.85546875" style="4" customWidth="1"/>
    <col min="9497" max="9497" width="8.7109375" style="4" customWidth="1"/>
    <col min="9498" max="9498" width="9.42578125" style="4" customWidth="1"/>
    <col min="9499" max="9499" width="3.85546875" style="4" customWidth="1"/>
    <col min="9500" max="9500" width="7.85546875" style="4" customWidth="1"/>
    <col min="9501" max="9501" width="8.85546875" style="4" customWidth="1"/>
    <col min="9502" max="9502" width="3.7109375" style="4" customWidth="1"/>
    <col min="9503" max="9504" width="2.85546875" style="4" customWidth="1"/>
    <col min="9505" max="9505" width="6.28515625" style="4" customWidth="1"/>
    <col min="9506" max="9506" width="7.7109375" style="4" customWidth="1"/>
    <col min="9507" max="9507" width="11.85546875" style="4" customWidth="1"/>
    <col min="9508" max="9508" width="7.42578125" style="4" customWidth="1"/>
    <col min="9509" max="9509" width="28.28515625" style="4" customWidth="1"/>
    <col min="9510" max="9510" width="11" style="4" customWidth="1"/>
    <col min="9511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28515625" style="4" customWidth="1"/>
    <col min="9745" max="9745" width="8.85546875" style="4" customWidth="1"/>
    <col min="9746" max="9746" width="5.5703125" style="4" customWidth="1"/>
    <col min="9747" max="9747" width="7.28515625" style="4" customWidth="1"/>
    <col min="9748" max="9748" width="8.85546875" style="4" customWidth="1"/>
    <col min="9749" max="9749" width="3.7109375" style="4" customWidth="1"/>
    <col min="9750" max="9750" width="7.85546875" style="4" customWidth="1"/>
    <col min="9751" max="9751" width="9.42578125" style="4" customWidth="1"/>
    <col min="9752" max="9752" width="3.85546875" style="4" customWidth="1"/>
    <col min="9753" max="9753" width="8.7109375" style="4" customWidth="1"/>
    <col min="9754" max="9754" width="9.42578125" style="4" customWidth="1"/>
    <col min="9755" max="9755" width="3.85546875" style="4" customWidth="1"/>
    <col min="9756" max="9756" width="7.85546875" style="4" customWidth="1"/>
    <col min="9757" max="9757" width="8.85546875" style="4" customWidth="1"/>
    <col min="9758" max="9758" width="3.7109375" style="4" customWidth="1"/>
    <col min="9759" max="9760" width="2.85546875" style="4" customWidth="1"/>
    <col min="9761" max="9761" width="6.28515625" style="4" customWidth="1"/>
    <col min="9762" max="9762" width="7.7109375" style="4" customWidth="1"/>
    <col min="9763" max="9763" width="11.85546875" style="4" customWidth="1"/>
    <col min="9764" max="9764" width="7.42578125" style="4" customWidth="1"/>
    <col min="9765" max="9765" width="28.28515625" style="4" customWidth="1"/>
    <col min="9766" max="9766" width="11" style="4" customWidth="1"/>
    <col min="9767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28515625" style="4" customWidth="1"/>
    <col min="10001" max="10001" width="8.85546875" style="4" customWidth="1"/>
    <col min="10002" max="10002" width="5.5703125" style="4" customWidth="1"/>
    <col min="10003" max="10003" width="7.28515625" style="4" customWidth="1"/>
    <col min="10004" max="10004" width="8.85546875" style="4" customWidth="1"/>
    <col min="10005" max="10005" width="3.7109375" style="4" customWidth="1"/>
    <col min="10006" max="10006" width="7.85546875" style="4" customWidth="1"/>
    <col min="10007" max="10007" width="9.42578125" style="4" customWidth="1"/>
    <col min="10008" max="10008" width="3.85546875" style="4" customWidth="1"/>
    <col min="10009" max="10009" width="8.7109375" style="4" customWidth="1"/>
    <col min="10010" max="10010" width="9.42578125" style="4" customWidth="1"/>
    <col min="10011" max="10011" width="3.85546875" style="4" customWidth="1"/>
    <col min="10012" max="10012" width="7.85546875" style="4" customWidth="1"/>
    <col min="10013" max="10013" width="8.85546875" style="4" customWidth="1"/>
    <col min="10014" max="10014" width="3.7109375" style="4" customWidth="1"/>
    <col min="10015" max="10016" width="2.85546875" style="4" customWidth="1"/>
    <col min="10017" max="10017" width="6.28515625" style="4" customWidth="1"/>
    <col min="10018" max="10018" width="7.7109375" style="4" customWidth="1"/>
    <col min="10019" max="10019" width="11.85546875" style="4" customWidth="1"/>
    <col min="10020" max="10020" width="7.42578125" style="4" customWidth="1"/>
    <col min="10021" max="10021" width="28.28515625" style="4" customWidth="1"/>
    <col min="10022" max="10022" width="11" style="4" customWidth="1"/>
    <col min="10023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28515625" style="4" customWidth="1"/>
    <col min="10257" max="10257" width="8.85546875" style="4" customWidth="1"/>
    <col min="10258" max="10258" width="5.5703125" style="4" customWidth="1"/>
    <col min="10259" max="10259" width="7.28515625" style="4" customWidth="1"/>
    <col min="10260" max="10260" width="8.85546875" style="4" customWidth="1"/>
    <col min="10261" max="10261" width="3.7109375" style="4" customWidth="1"/>
    <col min="10262" max="10262" width="7.85546875" style="4" customWidth="1"/>
    <col min="10263" max="10263" width="9.42578125" style="4" customWidth="1"/>
    <col min="10264" max="10264" width="3.85546875" style="4" customWidth="1"/>
    <col min="10265" max="10265" width="8.7109375" style="4" customWidth="1"/>
    <col min="10266" max="10266" width="9.42578125" style="4" customWidth="1"/>
    <col min="10267" max="10267" width="3.85546875" style="4" customWidth="1"/>
    <col min="10268" max="10268" width="7.85546875" style="4" customWidth="1"/>
    <col min="10269" max="10269" width="8.85546875" style="4" customWidth="1"/>
    <col min="10270" max="10270" width="3.7109375" style="4" customWidth="1"/>
    <col min="10271" max="10272" width="2.85546875" style="4" customWidth="1"/>
    <col min="10273" max="10273" width="6.28515625" style="4" customWidth="1"/>
    <col min="10274" max="10274" width="7.7109375" style="4" customWidth="1"/>
    <col min="10275" max="10275" width="11.85546875" style="4" customWidth="1"/>
    <col min="10276" max="10276" width="7.42578125" style="4" customWidth="1"/>
    <col min="10277" max="10277" width="28.28515625" style="4" customWidth="1"/>
    <col min="10278" max="10278" width="11" style="4" customWidth="1"/>
    <col min="10279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28515625" style="4" customWidth="1"/>
    <col min="10513" max="10513" width="8.85546875" style="4" customWidth="1"/>
    <col min="10514" max="10514" width="5.5703125" style="4" customWidth="1"/>
    <col min="10515" max="10515" width="7.28515625" style="4" customWidth="1"/>
    <col min="10516" max="10516" width="8.85546875" style="4" customWidth="1"/>
    <col min="10517" max="10517" width="3.7109375" style="4" customWidth="1"/>
    <col min="10518" max="10518" width="7.85546875" style="4" customWidth="1"/>
    <col min="10519" max="10519" width="9.42578125" style="4" customWidth="1"/>
    <col min="10520" max="10520" width="3.85546875" style="4" customWidth="1"/>
    <col min="10521" max="10521" width="8.7109375" style="4" customWidth="1"/>
    <col min="10522" max="10522" width="9.42578125" style="4" customWidth="1"/>
    <col min="10523" max="10523" width="3.85546875" style="4" customWidth="1"/>
    <col min="10524" max="10524" width="7.85546875" style="4" customWidth="1"/>
    <col min="10525" max="10525" width="8.85546875" style="4" customWidth="1"/>
    <col min="10526" max="10526" width="3.7109375" style="4" customWidth="1"/>
    <col min="10527" max="10528" width="2.85546875" style="4" customWidth="1"/>
    <col min="10529" max="10529" width="6.28515625" style="4" customWidth="1"/>
    <col min="10530" max="10530" width="7.7109375" style="4" customWidth="1"/>
    <col min="10531" max="10531" width="11.85546875" style="4" customWidth="1"/>
    <col min="10532" max="10532" width="7.42578125" style="4" customWidth="1"/>
    <col min="10533" max="10533" width="28.28515625" style="4" customWidth="1"/>
    <col min="10534" max="10534" width="11" style="4" customWidth="1"/>
    <col min="10535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28515625" style="4" customWidth="1"/>
    <col min="10769" max="10769" width="8.85546875" style="4" customWidth="1"/>
    <col min="10770" max="10770" width="5.5703125" style="4" customWidth="1"/>
    <col min="10771" max="10771" width="7.28515625" style="4" customWidth="1"/>
    <col min="10772" max="10772" width="8.85546875" style="4" customWidth="1"/>
    <col min="10773" max="10773" width="3.7109375" style="4" customWidth="1"/>
    <col min="10774" max="10774" width="7.85546875" style="4" customWidth="1"/>
    <col min="10775" max="10775" width="9.42578125" style="4" customWidth="1"/>
    <col min="10776" max="10776" width="3.85546875" style="4" customWidth="1"/>
    <col min="10777" max="10777" width="8.7109375" style="4" customWidth="1"/>
    <col min="10778" max="10778" width="9.42578125" style="4" customWidth="1"/>
    <col min="10779" max="10779" width="3.85546875" style="4" customWidth="1"/>
    <col min="10780" max="10780" width="7.85546875" style="4" customWidth="1"/>
    <col min="10781" max="10781" width="8.85546875" style="4" customWidth="1"/>
    <col min="10782" max="10782" width="3.7109375" style="4" customWidth="1"/>
    <col min="10783" max="10784" width="2.85546875" style="4" customWidth="1"/>
    <col min="10785" max="10785" width="6.28515625" style="4" customWidth="1"/>
    <col min="10786" max="10786" width="7.7109375" style="4" customWidth="1"/>
    <col min="10787" max="10787" width="11.85546875" style="4" customWidth="1"/>
    <col min="10788" max="10788" width="7.42578125" style="4" customWidth="1"/>
    <col min="10789" max="10789" width="28.28515625" style="4" customWidth="1"/>
    <col min="10790" max="10790" width="11" style="4" customWidth="1"/>
    <col min="10791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28515625" style="4" customWidth="1"/>
    <col min="11025" max="11025" width="8.85546875" style="4" customWidth="1"/>
    <col min="11026" max="11026" width="5.5703125" style="4" customWidth="1"/>
    <col min="11027" max="11027" width="7.28515625" style="4" customWidth="1"/>
    <col min="11028" max="11028" width="8.85546875" style="4" customWidth="1"/>
    <col min="11029" max="11029" width="3.7109375" style="4" customWidth="1"/>
    <col min="11030" max="11030" width="7.85546875" style="4" customWidth="1"/>
    <col min="11031" max="11031" width="9.42578125" style="4" customWidth="1"/>
    <col min="11032" max="11032" width="3.85546875" style="4" customWidth="1"/>
    <col min="11033" max="11033" width="8.7109375" style="4" customWidth="1"/>
    <col min="11034" max="11034" width="9.42578125" style="4" customWidth="1"/>
    <col min="11035" max="11035" width="3.85546875" style="4" customWidth="1"/>
    <col min="11036" max="11036" width="7.85546875" style="4" customWidth="1"/>
    <col min="11037" max="11037" width="8.85546875" style="4" customWidth="1"/>
    <col min="11038" max="11038" width="3.7109375" style="4" customWidth="1"/>
    <col min="11039" max="11040" width="2.85546875" style="4" customWidth="1"/>
    <col min="11041" max="11041" width="6.28515625" style="4" customWidth="1"/>
    <col min="11042" max="11042" width="7.7109375" style="4" customWidth="1"/>
    <col min="11043" max="11043" width="11.85546875" style="4" customWidth="1"/>
    <col min="11044" max="11044" width="7.42578125" style="4" customWidth="1"/>
    <col min="11045" max="11045" width="28.28515625" style="4" customWidth="1"/>
    <col min="11046" max="11046" width="11" style="4" customWidth="1"/>
    <col min="11047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28515625" style="4" customWidth="1"/>
    <col min="11281" max="11281" width="8.85546875" style="4" customWidth="1"/>
    <col min="11282" max="11282" width="5.5703125" style="4" customWidth="1"/>
    <col min="11283" max="11283" width="7.28515625" style="4" customWidth="1"/>
    <col min="11284" max="11284" width="8.85546875" style="4" customWidth="1"/>
    <col min="11285" max="11285" width="3.7109375" style="4" customWidth="1"/>
    <col min="11286" max="11286" width="7.85546875" style="4" customWidth="1"/>
    <col min="11287" max="11287" width="9.42578125" style="4" customWidth="1"/>
    <col min="11288" max="11288" width="3.85546875" style="4" customWidth="1"/>
    <col min="11289" max="11289" width="8.7109375" style="4" customWidth="1"/>
    <col min="11290" max="11290" width="9.42578125" style="4" customWidth="1"/>
    <col min="11291" max="11291" width="3.85546875" style="4" customWidth="1"/>
    <col min="11292" max="11292" width="7.85546875" style="4" customWidth="1"/>
    <col min="11293" max="11293" width="8.85546875" style="4" customWidth="1"/>
    <col min="11294" max="11294" width="3.7109375" style="4" customWidth="1"/>
    <col min="11295" max="11296" width="2.85546875" style="4" customWidth="1"/>
    <col min="11297" max="11297" width="6.28515625" style="4" customWidth="1"/>
    <col min="11298" max="11298" width="7.7109375" style="4" customWidth="1"/>
    <col min="11299" max="11299" width="11.85546875" style="4" customWidth="1"/>
    <col min="11300" max="11300" width="7.42578125" style="4" customWidth="1"/>
    <col min="11301" max="11301" width="28.28515625" style="4" customWidth="1"/>
    <col min="11302" max="11302" width="11" style="4" customWidth="1"/>
    <col min="11303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28515625" style="4" customWidth="1"/>
    <col min="11537" max="11537" width="8.85546875" style="4" customWidth="1"/>
    <col min="11538" max="11538" width="5.5703125" style="4" customWidth="1"/>
    <col min="11539" max="11539" width="7.28515625" style="4" customWidth="1"/>
    <col min="11540" max="11540" width="8.85546875" style="4" customWidth="1"/>
    <col min="11541" max="11541" width="3.7109375" style="4" customWidth="1"/>
    <col min="11542" max="11542" width="7.85546875" style="4" customWidth="1"/>
    <col min="11543" max="11543" width="9.42578125" style="4" customWidth="1"/>
    <col min="11544" max="11544" width="3.85546875" style="4" customWidth="1"/>
    <col min="11545" max="11545" width="8.7109375" style="4" customWidth="1"/>
    <col min="11546" max="11546" width="9.42578125" style="4" customWidth="1"/>
    <col min="11547" max="11547" width="3.85546875" style="4" customWidth="1"/>
    <col min="11548" max="11548" width="7.85546875" style="4" customWidth="1"/>
    <col min="11549" max="11549" width="8.85546875" style="4" customWidth="1"/>
    <col min="11550" max="11550" width="3.7109375" style="4" customWidth="1"/>
    <col min="11551" max="11552" width="2.85546875" style="4" customWidth="1"/>
    <col min="11553" max="11553" width="6.28515625" style="4" customWidth="1"/>
    <col min="11554" max="11554" width="7.7109375" style="4" customWidth="1"/>
    <col min="11555" max="11555" width="11.85546875" style="4" customWidth="1"/>
    <col min="11556" max="11556" width="7.42578125" style="4" customWidth="1"/>
    <col min="11557" max="11557" width="28.28515625" style="4" customWidth="1"/>
    <col min="11558" max="11558" width="11" style="4" customWidth="1"/>
    <col min="11559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28515625" style="4" customWidth="1"/>
    <col min="11793" max="11793" width="8.85546875" style="4" customWidth="1"/>
    <col min="11794" max="11794" width="5.5703125" style="4" customWidth="1"/>
    <col min="11795" max="11795" width="7.28515625" style="4" customWidth="1"/>
    <col min="11796" max="11796" width="8.85546875" style="4" customWidth="1"/>
    <col min="11797" max="11797" width="3.7109375" style="4" customWidth="1"/>
    <col min="11798" max="11798" width="7.85546875" style="4" customWidth="1"/>
    <col min="11799" max="11799" width="9.42578125" style="4" customWidth="1"/>
    <col min="11800" max="11800" width="3.85546875" style="4" customWidth="1"/>
    <col min="11801" max="11801" width="8.7109375" style="4" customWidth="1"/>
    <col min="11802" max="11802" width="9.42578125" style="4" customWidth="1"/>
    <col min="11803" max="11803" width="3.85546875" style="4" customWidth="1"/>
    <col min="11804" max="11804" width="7.85546875" style="4" customWidth="1"/>
    <col min="11805" max="11805" width="8.85546875" style="4" customWidth="1"/>
    <col min="11806" max="11806" width="3.7109375" style="4" customWidth="1"/>
    <col min="11807" max="11808" width="2.85546875" style="4" customWidth="1"/>
    <col min="11809" max="11809" width="6.28515625" style="4" customWidth="1"/>
    <col min="11810" max="11810" width="7.7109375" style="4" customWidth="1"/>
    <col min="11811" max="11811" width="11.85546875" style="4" customWidth="1"/>
    <col min="11812" max="11812" width="7.42578125" style="4" customWidth="1"/>
    <col min="11813" max="11813" width="28.28515625" style="4" customWidth="1"/>
    <col min="11814" max="11814" width="11" style="4" customWidth="1"/>
    <col min="11815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28515625" style="4" customWidth="1"/>
    <col min="12049" max="12049" width="8.85546875" style="4" customWidth="1"/>
    <col min="12050" max="12050" width="5.5703125" style="4" customWidth="1"/>
    <col min="12051" max="12051" width="7.28515625" style="4" customWidth="1"/>
    <col min="12052" max="12052" width="8.85546875" style="4" customWidth="1"/>
    <col min="12053" max="12053" width="3.7109375" style="4" customWidth="1"/>
    <col min="12054" max="12054" width="7.85546875" style="4" customWidth="1"/>
    <col min="12055" max="12055" width="9.42578125" style="4" customWidth="1"/>
    <col min="12056" max="12056" width="3.85546875" style="4" customWidth="1"/>
    <col min="12057" max="12057" width="8.7109375" style="4" customWidth="1"/>
    <col min="12058" max="12058" width="9.42578125" style="4" customWidth="1"/>
    <col min="12059" max="12059" width="3.85546875" style="4" customWidth="1"/>
    <col min="12060" max="12060" width="7.85546875" style="4" customWidth="1"/>
    <col min="12061" max="12061" width="8.85546875" style="4" customWidth="1"/>
    <col min="12062" max="12062" width="3.7109375" style="4" customWidth="1"/>
    <col min="12063" max="12064" width="2.85546875" style="4" customWidth="1"/>
    <col min="12065" max="12065" width="6.28515625" style="4" customWidth="1"/>
    <col min="12066" max="12066" width="7.7109375" style="4" customWidth="1"/>
    <col min="12067" max="12067" width="11.85546875" style="4" customWidth="1"/>
    <col min="12068" max="12068" width="7.42578125" style="4" customWidth="1"/>
    <col min="12069" max="12069" width="28.28515625" style="4" customWidth="1"/>
    <col min="12070" max="12070" width="11" style="4" customWidth="1"/>
    <col min="12071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28515625" style="4" customWidth="1"/>
    <col min="12305" max="12305" width="8.85546875" style="4" customWidth="1"/>
    <col min="12306" max="12306" width="5.5703125" style="4" customWidth="1"/>
    <col min="12307" max="12307" width="7.28515625" style="4" customWidth="1"/>
    <col min="12308" max="12308" width="8.85546875" style="4" customWidth="1"/>
    <col min="12309" max="12309" width="3.7109375" style="4" customWidth="1"/>
    <col min="12310" max="12310" width="7.85546875" style="4" customWidth="1"/>
    <col min="12311" max="12311" width="9.42578125" style="4" customWidth="1"/>
    <col min="12312" max="12312" width="3.85546875" style="4" customWidth="1"/>
    <col min="12313" max="12313" width="8.7109375" style="4" customWidth="1"/>
    <col min="12314" max="12314" width="9.42578125" style="4" customWidth="1"/>
    <col min="12315" max="12315" width="3.85546875" style="4" customWidth="1"/>
    <col min="12316" max="12316" width="7.85546875" style="4" customWidth="1"/>
    <col min="12317" max="12317" width="8.85546875" style="4" customWidth="1"/>
    <col min="12318" max="12318" width="3.7109375" style="4" customWidth="1"/>
    <col min="12319" max="12320" width="2.85546875" style="4" customWidth="1"/>
    <col min="12321" max="12321" width="6.28515625" style="4" customWidth="1"/>
    <col min="12322" max="12322" width="7.7109375" style="4" customWidth="1"/>
    <col min="12323" max="12323" width="11.85546875" style="4" customWidth="1"/>
    <col min="12324" max="12324" width="7.42578125" style="4" customWidth="1"/>
    <col min="12325" max="12325" width="28.28515625" style="4" customWidth="1"/>
    <col min="12326" max="12326" width="11" style="4" customWidth="1"/>
    <col min="12327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28515625" style="4" customWidth="1"/>
    <col min="12561" max="12561" width="8.85546875" style="4" customWidth="1"/>
    <col min="12562" max="12562" width="5.5703125" style="4" customWidth="1"/>
    <col min="12563" max="12563" width="7.28515625" style="4" customWidth="1"/>
    <col min="12564" max="12564" width="8.85546875" style="4" customWidth="1"/>
    <col min="12565" max="12565" width="3.7109375" style="4" customWidth="1"/>
    <col min="12566" max="12566" width="7.85546875" style="4" customWidth="1"/>
    <col min="12567" max="12567" width="9.42578125" style="4" customWidth="1"/>
    <col min="12568" max="12568" width="3.85546875" style="4" customWidth="1"/>
    <col min="12569" max="12569" width="8.7109375" style="4" customWidth="1"/>
    <col min="12570" max="12570" width="9.42578125" style="4" customWidth="1"/>
    <col min="12571" max="12571" width="3.85546875" style="4" customWidth="1"/>
    <col min="12572" max="12572" width="7.85546875" style="4" customWidth="1"/>
    <col min="12573" max="12573" width="8.85546875" style="4" customWidth="1"/>
    <col min="12574" max="12574" width="3.7109375" style="4" customWidth="1"/>
    <col min="12575" max="12576" width="2.85546875" style="4" customWidth="1"/>
    <col min="12577" max="12577" width="6.28515625" style="4" customWidth="1"/>
    <col min="12578" max="12578" width="7.7109375" style="4" customWidth="1"/>
    <col min="12579" max="12579" width="11.85546875" style="4" customWidth="1"/>
    <col min="12580" max="12580" width="7.42578125" style="4" customWidth="1"/>
    <col min="12581" max="12581" width="28.28515625" style="4" customWidth="1"/>
    <col min="12582" max="12582" width="11" style="4" customWidth="1"/>
    <col min="12583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28515625" style="4" customWidth="1"/>
    <col min="12817" max="12817" width="8.85546875" style="4" customWidth="1"/>
    <col min="12818" max="12818" width="5.5703125" style="4" customWidth="1"/>
    <col min="12819" max="12819" width="7.28515625" style="4" customWidth="1"/>
    <col min="12820" max="12820" width="8.85546875" style="4" customWidth="1"/>
    <col min="12821" max="12821" width="3.7109375" style="4" customWidth="1"/>
    <col min="12822" max="12822" width="7.85546875" style="4" customWidth="1"/>
    <col min="12823" max="12823" width="9.42578125" style="4" customWidth="1"/>
    <col min="12824" max="12824" width="3.85546875" style="4" customWidth="1"/>
    <col min="12825" max="12825" width="8.7109375" style="4" customWidth="1"/>
    <col min="12826" max="12826" width="9.42578125" style="4" customWidth="1"/>
    <col min="12827" max="12827" width="3.85546875" style="4" customWidth="1"/>
    <col min="12828" max="12828" width="7.85546875" style="4" customWidth="1"/>
    <col min="12829" max="12829" width="8.85546875" style="4" customWidth="1"/>
    <col min="12830" max="12830" width="3.7109375" style="4" customWidth="1"/>
    <col min="12831" max="12832" width="2.85546875" style="4" customWidth="1"/>
    <col min="12833" max="12833" width="6.28515625" style="4" customWidth="1"/>
    <col min="12834" max="12834" width="7.7109375" style="4" customWidth="1"/>
    <col min="12835" max="12835" width="11.85546875" style="4" customWidth="1"/>
    <col min="12836" max="12836" width="7.42578125" style="4" customWidth="1"/>
    <col min="12837" max="12837" width="28.28515625" style="4" customWidth="1"/>
    <col min="12838" max="12838" width="11" style="4" customWidth="1"/>
    <col min="12839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28515625" style="4" customWidth="1"/>
    <col min="13073" max="13073" width="8.85546875" style="4" customWidth="1"/>
    <col min="13074" max="13074" width="5.5703125" style="4" customWidth="1"/>
    <col min="13075" max="13075" width="7.28515625" style="4" customWidth="1"/>
    <col min="13076" max="13076" width="8.85546875" style="4" customWidth="1"/>
    <col min="13077" max="13077" width="3.7109375" style="4" customWidth="1"/>
    <col min="13078" max="13078" width="7.85546875" style="4" customWidth="1"/>
    <col min="13079" max="13079" width="9.42578125" style="4" customWidth="1"/>
    <col min="13080" max="13080" width="3.85546875" style="4" customWidth="1"/>
    <col min="13081" max="13081" width="8.7109375" style="4" customWidth="1"/>
    <col min="13082" max="13082" width="9.42578125" style="4" customWidth="1"/>
    <col min="13083" max="13083" width="3.85546875" style="4" customWidth="1"/>
    <col min="13084" max="13084" width="7.85546875" style="4" customWidth="1"/>
    <col min="13085" max="13085" width="8.85546875" style="4" customWidth="1"/>
    <col min="13086" max="13086" width="3.7109375" style="4" customWidth="1"/>
    <col min="13087" max="13088" width="2.85546875" style="4" customWidth="1"/>
    <col min="13089" max="13089" width="6.28515625" style="4" customWidth="1"/>
    <col min="13090" max="13090" width="7.7109375" style="4" customWidth="1"/>
    <col min="13091" max="13091" width="11.85546875" style="4" customWidth="1"/>
    <col min="13092" max="13092" width="7.42578125" style="4" customWidth="1"/>
    <col min="13093" max="13093" width="28.28515625" style="4" customWidth="1"/>
    <col min="13094" max="13094" width="11" style="4" customWidth="1"/>
    <col min="13095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28515625" style="4" customWidth="1"/>
    <col min="13329" max="13329" width="8.85546875" style="4" customWidth="1"/>
    <col min="13330" max="13330" width="5.5703125" style="4" customWidth="1"/>
    <col min="13331" max="13331" width="7.28515625" style="4" customWidth="1"/>
    <col min="13332" max="13332" width="8.85546875" style="4" customWidth="1"/>
    <col min="13333" max="13333" width="3.7109375" style="4" customWidth="1"/>
    <col min="13334" max="13334" width="7.85546875" style="4" customWidth="1"/>
    <col min="13335" max="13335" width="9.42578125" style="4" customWidth="1"/>
    <col min="13336" max="13336" width="3.85546875" style="4" customWidth="1"/>
    <col min="13337" max="13337" width="8.7109375" style="4" customWidth="1"/>
    <col min="13338" max="13338" width="9.42578125" style="4" customWidth="1"/>
    <col min="13339" max="13339" width="3.85546875" style="4" customWidth="1"/>
    <col min="13340" max="13340" width="7.85546875" style="4" customWidth="1"/>
    <col min="13341" max="13341" width="8.85546875" style="4" customWidth="1"/>
    <col min="13342" max="13342" width="3.7109375" style="4" customWidth="1"/>
    <col min="13343" max="13344" width="2.85546875" style="4" customWidth="1"/>
    <col min="13345" max="13345" width="6.28515625" style="4" customWidth="1"/>
    <col min="13346" max="13346" width="7.7109375" style="4" customWidth="1"/>
    <col min="13347" max="13347" width="11.85546875" style="4" customWidth="1"/>
    <col min="13348" max="13348" width="7.42578125" style="4" customWidth="1"/>
    <col min="13349" max="13349" width="28.28515625" style="4" customWidth="1"/>
    <col min="13350" max="13350" width="11" style="4" customWidth="1"/>
    <col min="13351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28515625" style="4" customWidth="1"/>
    <col min="13585" max="13585" width="8.85546875" style="4" customWidth="1"/>
    <col min="13586" max="13586" width="5.5703125" style="4" customWidth="1"/>
    <col min="13587" max="13587" width="7.28515625" style="4" customWidth="1"/>
    <col min="13588" max="13588" width="8.85546875" style="4" customWidth="1"/>
    <col min="13589" max="13589" width="3.7109375" style="4" customWidth="1"/>
    <col min="13590" max="13590" width="7.85546875" style="4" customWidth="1"/>
    <col min="13591" max="13591" width="9.42578125" style="4" customWidth="1"/>
    <col min="13592" max="13592" width="3.85546875" style="4" customWidth="1"/>
    <col min="13593" max="13593" width="8.7109375" style="4" customWidth="1"/>
    <col min="13594" max="13594" width="9.42578125" style="4" customWidth="1"/>
    <col min="13595" max="13595" width="3.85546875" style="4" customWidth="1"/>
    <col min="13596" max="13596" width="7.85546875" style="4" customWidth="1"/>
    <col min="13597" max="13597" width="8.85546875" style="4" customWidth="1"/>
    <col min="13598" max="13598" width="3.7109375" style="4" customWidth="1"/>
    <col min="13599" max="13600" width="2.85546875" style="4" customWidth="1"/>
    <col min="13601" max="13601" width="6.28515625" style="4" customWidth="1"/>
    <col min="13602" max="13602" width="7.7109375" style="4" customWidth="1"/>
    <col min="13603" max="13603" width="11.85546875" style="4" customWidth="1"/>
    <col min="13604" max="13604" width="7.42578125" style="4" customWidth="1"/>
    <col min="13605" max="13605" width="28.28515625" style="4" customWidth="1"/>
    <col min="13606" max="13606" width="11" style="4" customWidth="1"/>
    <col min="13607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28515625" style="4" customWidth="1"/>
    <col min="13841" max="13841" width="8.85546875" style="4" customWidth="1"/>
    <col min="13842" max="13842" width="5.5703125" style="4" customWidth="1"/>
    <col min="13843" max="13843" width="7.28515625" style="4" customWidth="1"/>
    <col min="13844" max="13844" width="8.85546875" style="4" customWidth="1"/>
    <col min="13845" max="13845" width="3.7109375" style="4" customWidth="1"/>
    <col min="13846" max="13846" width="7.85546875" style="4" customWidth="1"/>
    <col min="13847" max="13847" width="9.42578125" style="4" customWidth="1"/>
    <col min="13848" max="13848" width="3.85546875" style="4" customWidth="1"/>
    <col min="13849" max="13849" width="8.7109375" style="4" customWidth="1"/>
    <col min="13850" max="13850" width="9.42578125" style="4" customWidth="1"/>
    <col min="13851" max="13851" width="3.85546875" style="4" customWidth="1"/>
    <col min="13852" max="13852" width="7.85546875" style="4" customWidth="1"/>
    <col min="13853" max="13853" width="8.85546875" style="4" customWidth="1"/>
    <col min="13854" max="13854" width="3.7109375" style="4" customWidth="1"/>
    <col min="13855" max="13856" width="2.85546875" style="4" customWidth="1"/>
    <col min="13857" max="13857" width="6.28515625" style="4" customWidth="1"/>
    <col min="13858" max="13858" width="7.7109375" style="4" customWidth="1"/>
    <col min="13859" max="13859" width="11.85546875" style="4" customWidth="1"/>
    <col min="13860" max="13860" width="7.42578125" style="4" customWidth="1"/>
    <col min="13861" max="13861" width="28.28515625" style="4" customWidth="1"/>
    <col min="13862" max="13862" width="11" style="4" customWidth="1"/>
    <col min="13863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28515625" style="4" customWidth="1"/>
    <col min="14097" max="14097" width="8.85546875" style="4" customWidth="1"/>
    <col min="14098" max="14098" width="5.5703125" style="4" customWidth="1"/>
    <col min="14099" max="14099" width="7.28515625" style="4" customWidth="1"/>
    <col min="14100" max="14100" width="8.85546875" style="4" customWidth="1"/>
    <col min="14101" max="14101" width="3.7109375" style="4" customWidth="1"/>
    <col min="14102" max="14102" width="7.85546875" style="4" customWidth="1"/>
    <col min="14103" max="14103" width="9.42578125" style="4" customWidth="1"/>
    <col min="14104" max="14104" width="3.85546875" style="4" customWidth="1"/>
    <col min="14105" max="14105" width="8.7109375" style="4" customWidth="1"/>
    <col min="14106" max="14106" width="9.42578125" style="4" customWidth="1"/>
    <col min="14107" max="14107" width="3.85546875" style="4" customWidth="1"/>
    <col min="14108" max="14108" width="7.85546875" style="4" customWidth="1"/>
    <col min="14109" max="14109" width="8.85546875" style="4" customWidth="1"/>
    <col min="14110" max="14110" width="3.7109375" style="4" customWidth="1"/>
    <col min="14111" max="14112" width="2.85546875" style="4" customWidth="1"/>
    <col min="14113" max="14113" width="6.28515625" style="4" customWidth="1"/>
    <col min="14114" max="14114" width="7.7109375" style="4" customWidth="1"/>
    <col min="14115" max="14115" width="11.85546875" style="4" customWidth="1"/>
    <col min="14116" max="14116" width="7.42578125" style="4" customWidth="1"/>
    <col min="14117" max="14117" width="28.28515625" style="4" customWidth="1"/>
    <col min="14118" max="14118" width="11" style="4" customWidth="1"/>
    <col min="14119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28515625" style="4" customWidth="1"/>
    <col min="14353" max="14353" width="8.85546875" style="4" customWidth="1"/>
    <col min="14354" max="14354" width="5.5703125" style="4" customWidth="1"/>
    <col min="14355" max="14355" width="7.28515625" style="4" customWidth="1"/>
    <col min="14356" max="14356" width="8.85546875" style="4" customWidth="1"/>
    <col min="14357" max="14357" width="3.7109375" style="4" customWidth="1"/>
    <col min="14358" max="14358" width="7.85546875" style="4" customWidth="1"/>
    <col min="14359" max="14359" width="9.42578125" style="4" customWidth="1"/>
    <col min="14360" max="14360" width="3.85546875" style="4" customWidth="1"/>
    <col min="14361" max="14361" width="8.7109375" style="4" customWidth="1"/>
    <col min="14362" max="14362" width="9.42578125" style="4" customWidth="1"/>
    <col min="14363" max="14363" width="3.85546875" style="4" customWidth="1"/>
    <col min="14364" max="14364" width="7.85546875" style="4" customWidth="1"/>
    <col min="14365" max="14365" width="8.85546875" style="4" customWidth="1"/>
    <col min="14366" max="14366" width="3.7109375" style="4" customWidth="1"/>
    <col min="14367" max="14368" width="2.85546875" style="4" customWidth="1"/>
    <col min="14369" max="14369" width="6.28515625" style="4" customWidth="1"/>
    <col min="14370" max="14370" width="7.7109375" style="4" customWidth="1"/>
    <col min="14371" max="14371" width="11.85546875" style="4" customWidth="1"/>
    <col min="14372" max="14372" width="7.42578125" style="4" customWidth="1"/>
    <col min="14373" max="14373" width="28.28515625" style="4" customWidth="1"/>
    <col min="14374" max="14374" width="11" style="4" customWidth="1"/>
    <col min="14375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28515625" style="4" customWidth="1"/>
    <col min="14609" max="14609" width="8.85546875" style="4" customWidth="1"/>
    <col min="14610" max="14610" width="5.5703125" style="4" customWidth="1"/>
    <col min="14611" max="14611" width="7.28515625" style="4" customWidth="1"/>
    <col min="14612" max="14612" width="8.85546875" style="4" customWidth="1"/>
    <col min="14613" max="14613" width="3.7109375" style="4" customWidth="1"/>
    <col min="14614" max="14614" width="7.85546875" style="4" customWidth="1"/>
    <col min="14615" max="14615" width="9.42578125" style="4" customWidth="1"/>
    <col min="14616" max="14616" width="3.85546875" style="4" customWidth="1"/>
    <col min="14617" max="14617" width="8.7109375" style="4" customWidth="1"/>
    <col min="14618" max="14618" width="9.42578125" style="4" customWidth="1"/>
    <col min="14619" max="14619" width="3.85546875" style="4" customWidth="1"/>
    <col min="14620" max="14620" width="7.85546875" style="4" customWidth="1"/>
    <col min="14621" max="14621" width="8.85546875" style="4" customWidth="1"/>
    <col min="14622" max="14622" width="3.7109375" style="4" customWidth="1"/>
    <col min="14623" max="14624" width="2.85546875" style="4" customWidth="1"/>
    <col min="14625" max="14625" width="6.28515625" style="4" customWidth="1"/>
    <col min="14626" max="14626" width="7.7109375" style="4" customWidth="1"/>
    <col min="14627" max="14627" width="11.85546875" style="4" customWidth="1"/>
    <col min="14628" max="14628" width="7.42578125" style="4" customWidth="1"/>
    <col min="14629" max="14629" width="28.28515625" style="4" customWidth="1"/>
    <col min="14630" max="14630" width="11" style="4" customWidth="1"/>
    <col min="14631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28515625" style="4" customWidth="1"/>
    <col min="14865" max="14865" width="8.85546875" style="4" customWidth="1"/>
    <col min="14866" max="14866" width="5.5703125" style="4" customWidth="1"/>
    <col min="14867" max="14867" width="7.28515625" style="4" customWidth="1"/>
    <col min="14868" max="14868" width="8.85546875" style="4" customWidth="1"/>
    <col min="14869" max="14869" width="3.7109375" style="4" customWidth="1"/>
    <col min="14870" max="14870" width="7.85546875" style="4" customWidth="1"/>
    <col min="14871" max="14871" width="9.42578125" style="4" customWidth="1"/>
    <col min="14872" max="14872" width="3.85546875" style="4" customWidth="1"/>
    <col min="14873" max="14873" width="8.7109375" style="4" customWidth="1"/>
    <col min="14874" max="14874" width="9.42578125" style="4" customWidth="1"/>
    <col min="14875" max="14875" width="3.85546875" style="4" customWidth="1"/>
    <col min="14876" max="14876" width="7.85546875" style="4" customWidth="1"/>
    <col min="14877" max="14877" width="8.85546875" style="4" customWidth="1"/>
    <col min="14878" max="14878" width="3.7109375" style="4" customWidth="1"/>
    <col min="14879" max="14880" width="2.85546875" style="4" customWidth="1"/>
    <col min="14881" max="14881" width="6.28515625" style="4" customWidth="1"/>
    <col min="14882" max="14882" width="7.7109375" style="4" customWidth="1"/>
    <col min="14883" max="14883" width="11.85546875" style="4" customWidth="1"/>
    <col min="14884" max="14884" width="7.42578125" style="4" customWidth="1"/>
    <col min="14885" max="14885" width="28.28515625" style="4" customWidth="1"/>
    <col min="14886" max="14886" width="11" style="4" customWidth="1"/>
    <col min="14887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28515625" style="4" customWidth="1"/>
    <col min="15121" max="15121" width="8.85546875" style="4" customWidth="1"/>
    <col min="15122" max="15122" width="5.5703125" style="4" customWidth="1"/>
    <col min="15123" max="15123" width="7.28515625" style="4" customWidth="1"/>
    <col min="15124" max="15124" width="8.85546875" style="4" customWidth="1"/>
    <col min="15125" max="15125" width="3.7109375" style="4" customWidth="1"/>
    <col min="15126" max="15126" width="7.85546875" style="4" customWidth="1"/>
    <col min="15127" max="15127" width="9.42578125" style="4" customWidth="1"/>
    <col min="15128" max="15128" width="3.85546875" style="4" customWidth="1"/>
    <col min="15129" max="15129" width="8.7109375" style="4" customWidth="1"/>
    <col min="15130" max="15130" width="9.42578125" style="4" customWidth="1"/>
    <col min="15131" max="15131" width="3.85546875" style="4" customWidth="1"/>
    <col min="15132" max="15132" width="7.85546875" style="4" customWidth="1"/>
    <col min="15133" max="15133" width="8.85546875" style="4" customWidth="1"/>
    <col min="15134" max="15134" width="3.7109375" style="4" customWidth="1"/>
    <col min="15135" max="15136" width="2.85546875" style="4" customWidth="1"/>
    <col min="15137" max="15137" width="6.28515625" style="4" customWidth="1"/>
    <col min="15138" max="15138" width="7.7109375" style="4" customWidth="1"/>
    <col min="15139" max="15139" width="11.85546875" style="4" customWidth="1"/>
    <col min="15140" max="15140" width="7.42578125" style="4" customWidth="1"/>
    <col min="15141" max="15141" width="28.28515625" style="4" customWidth="1"/>
    <col min="15142" max="15142" width="11" style="4" customWidth="1"/>
    <col min="15143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28515625" style="4" customWidth="1"/>
    <col min="15377" max="15377" width="8.85546875" style="4" customWidth="1"/>
    <col min="15378" max="15378" width="5.5703125" style="4" customWidth="1"/>
    <col min="15379" max="15379" width="7.28515625" style="4" customWidth="1"/>
    <col min="15380" max="15380" width="8.85546875" style="4" customWidth="1"/>
    <col min="15381" max="15381" width="3.7109375" style="4" customWidth="1"/>
    <col min="15382" max="15382" width="7.85546875" style="4" customWidth="1"/>
    <col min="15383" max="15383" width="9.42578125" style="4" customWidth="1"/>
    <col min="15384" max="15384" width="3.85546875" style="4" customWidth="1"/>
    <col min="15385" max="15385" width="8.7109375" style="4" customWidth="1"/>
    <col min="15386" max="15386" width="9.42578125" style="4" customWidth="1"/>
    <col min="15387" max="15387" width="3.85546875" style="4" customWidth="1"/>
    <col min="15388" max="15388" width="7.85546875" style="4" customWidth="1"/>
    <col min="15389" max="15389" width="8.85546875" style="4" customWidth="1"/>
    <col min="15390" max="15390" width="3.7109375" style="4" customWidth="1"/>
    <col min="15391" max="15392" width="2.85546875" style="4" customWidth="1"/>
    <col min="15393" max="15393" width="6.28515625" style="4" customWidth="1"/>
    <col min="15394" max="15394" width="7.7109375" style="4" customWidth="1"/>
    <col min="15395" max="15395" width="11.85546875" style="4" customWidth="1"/>
    <col min="15396" max="15396" width="7.42578125" style="4" customWidth="1"/>
    <col min="15397" max="15397" width="28.28515625" style="4" customWidth="1"/>
    <col min="15398" max="15398" width="11" style="4" customWidth="1"/>
    <col min="15399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28515625" style="4" customWidth="1"/>
    <col min="15633" max="15633" width="8.85546875" style="4" customWidth="1"/>
    <col min="15634" max="15634" width="5.5703125" style="4" customWidth="1"/>
    <col min="15635" max="15635" width="7.28515625" style="4" customWidth="1"/>
    <col min="15636" max="15636" width="8.85546875" style="4" customWidth="1"/>
    <col min="15637" max="15637" width="3.7109375" style="4" customWidth="1"/>
    <col min="15638" max="15638" width="7.85546875" style="4" customWidth="1"/>
    <col min="15639" max="15639" width="9.42578125" style="4" customWidth="1"/>
    <col min="15640" max="15640" width="3.85546875" style="4" customWidth="1"/>
    <col min="15641" max="15641" width="8.7109375" style="4" customWidth="1"/>
    <col min="15642" max="15642" width="9.42578125" style="4" customWidth="1"/>
    <col min="15643" max="15643" width="3.85546875" style="4" customWidth="1"/>
    <col min="15644" max="15644" width="7.85546875" style="4" customWidth="1"/>
    <col min="15645" max="15645" width="8.85546875" style="4" customWidth="1"/>
    <col min="15646" max="15646" width="3.7109375" style="4" customWidth="1"/>
    <col min="15647" max="15648" width="2.85546875" style="4" customWidth="1"/>
    <col min="15649" max="15649" width="6.28515625" style="4" customWidth="1"/>
    <col min="15650" max="15650" width="7.7109375" style="4" customWidth="1"/>
    <col min="15651" max="15651" width="11.85546875" style="4" customWidth="1"/>
    <col min="15652" max="15652" width="7.42578125" style="4" customWidth="1"/>
    <col min="15653" max="15653" width="28.28515625" style="4" customWidth="1"/>
    <col min="15654" max="15654" width="11" style="4" customWidth="1"/>
    <col min="15655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28515625" style="4" customWidth="1"/>
    <col min="15889" max="15889" width="8.85546875" style="4" customWidth="1"/>
    <col min="15890" max="15890" width="5.5703125" style="4" customWidth="1"/>
    <col min="15891" max="15891" width="7.28515625" style="4" customWidth="1"/>
    <col min="15892" max="15892" width="8.85546875" style="4" customWidth="1"/>
    <col min="15893" max="15893" width="3.7109375" style="4" customWidth="1"/>
    <col min="15894" max="15894" width="7.85546875" style="4" customWidth="1"/>
    <col min="15895" max="15895" width="9.42578125" style="4" customWidth="1"/>
    <col min="15896" max="15896" width="3.85546875" style="4" customWidth="1"/>
    <col min="15897" max="15897" width="8.7109375" style="4" customWidth="1"/>
    <col min="15898" max="15898" width="9.42578125" style="4" customWidth="1"/>
    <col min="15899" max="15899" width="3.85546875" style="4" customWidth="1"/>
    <col min="15900" max="15900" width="7.85546875" style="4" customWidth="1"/>
    <col min="15901" max="15901" width="8.85546875" style="4" customWidth="1"/>
    <col min="15902" max="15902" width="3.7109375" style="4" customWidth="1"/>
    <col min="15903" max="15904" width="2.85546875" style="4" customWidth="1"/>
    <col min="15905" max="15905" width="6.28515625" style="4" customWidth="1"/>
    <col min="15906" max="15906" width="7.7109375" style="4" customWidth="1"/>
    <col min="15907" max="15907" width="11.85546875" style="4" customWidth="1"/>
    <col min="15908" max="15908" width="7.42578125" style="4" customWidth="1"/>
    <col min="15909" max="15909" width="28.28515625" style="4" customWidth="1"/>
    <col min="15910" max="15910" width="11" style="4" customWidth="1"/>
    <col min="15911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28515625" style="4" customWidth="1"/>
    <col min="16145" max="16145" width="8.85546875" style="4" customWidth="1"/>
    <col min="16146" max="16146" width="5.5703125" style="4" customWidth="1"/>
    <col min="16147" max="16147" width="7.28515625" style="4" customWidth="1"/>
    <col min="16148" max="16148" width="8.85546875" style="4" customWidth="1"/>
    <col min="16149" max="16149" width="3.7109375" style="4" customWidth="1"/>
    <col min="16150" max="16150" width="7.85546875" style="4" customWidth="1"/>
    <col min="16151" max="16151" width="9.42578125" style="4" customWidth="1"/>
    <col min="16152" max="16152" width="3.85546875" style="4" customWidth="1"/>
    <col min="16153" max="16153" width="8.7109375" style="4" customWidth="1"/>
    <col min="16154" max="16154" width="9.42578125" style="4" customWidth="1"/>
    <col min="16155" max="16155" width="3.85546875" style="4" customWidth="1"/>
    <col min="16156" max="16156" width="7.85546875" style="4" customWidth="1"/>
    <col min="16157" max="16157" width="8.85546875" style="4" customWidth="1"/>
    <col min="16158" max="16158" width="3.7109375" style="4" customWidth="1"/>
    <col min="16159" max="16160" width="2.85546875" style="4" customWidth="1"/>
    <col min="16161" max="16161" width="6.28515625" style="4" customWidth="1"/>
    <col min="16162" max="16162" width="7.7109375" style="4" customWidth="1"/>
    <col min="16163" max="16163" width="11.85546875" style="4" customWidth="1"/>
    <col min="16164" max="16164" width="7.42578125" style="4" customWidth="1"/>
    <col min="16165" max="16165" width="28.28515625" style="4" customWidth="1"/>
    <col min="16166" max="16166" width="11" style="4" customWidth="1"/>
    <col min="16167" max="16384" width="9.140625" style="4"/>
  </cols>
  <sheetData>
    <row r="1" spans="1:52" ht="29.25" customHeight="1" x14ac:dyDescent="0.35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29.25" customHeight="1" x14ac:dyDescent="0.35">
      <c r="A2" s="126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2"/>
      <c r="AL2" s="2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6.7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"/>
      <c r="AL3" s="2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s="9" customFormat="1" ht="21" customHeight="1" x14ac:dyDescent="0.4">
      <c r="A4" s="128" t="s">
        <v>206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8"/>
      <c r="AL4" s="8"/>
    </row>
    <row r="5" spans="1:52" ht="18.7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52" ht="14.25" customHeight="1" x14ac:dyDescent="0.2">
      <c r="D6" s="129"/>
      <c r="F6" s="130" t="s">
        <v>4</v>
      </c>
      <c r="G6" s="131" t="s">
        <v>207</v>
      </c>
      <c r="H6" s="131"/>
      <c r="I6" s="131"/>
      <c r="J6" s="131"/>
      <c r="K6" s="131"/>
      <c r="L6" s="132"/>
      <c r="M6" s="131" t="s">
        <v>208</v>
      </c>
      <c r="N6" s="131"/>
      <c r="O6" s="131"/>
      <c r="P6" s="131"/>
      <c r="Q6" s="131"/>
      <c r="AL6" s="133"/>
    </row>
    <row r="7" spans="1:52" s="19" customFormat="1" ht="14.25" customHeight="1" x14ac:dyDescent="0.2">
      <c r="D7" s="129"/>
      <c r="F7" s="129"/>
      <c r="G7" s="131" t="s">
        <v>209</v>
      </c>
      <c r="H7" s="131"/>
      <c r="I7" s="131"/>
      <c r="J7" s="131"/>
      <c r="K7" s="131"/>
      <c r="L7" s="134"/>
      <c r="M7" s="131" t="s">
        <v>210</v>
      </c>
      <c r="N7" s="131"/>
      <c r="O7" s="131"/>
      <c r="P7" s="131"/>
      <c r="Q7" s="131"/>
      <c r="R7" s="18"/>
      <c r="S7" s="18"/>
      <c r="T7" s="18"/>
      <c r="U7" s="18"/>
      <c r="V7" s="18"/>
      <c r="Y7" s="18"/>
      <c r="AB7" s="18"/>
      <c r="AC7" s="18"/>
      <c r="AD7" s="18"/>
      <c r="AK7" s="135"/>
      <c r="AL7" s="133"/>
    </row>
    <row r="8" spans="1:52" s="19" customFormat="1" ht="14.25" customHeight="1" x14ac:dyDescent="0.2">
      <c r="L8" s="134"/>
      <c r="M8" s="131" t="s">
        <v>211</v>
      </c>
      <c r="N8" s="131"/>
      <c r="O8" s="131"/>
      <c r="P8" s="131"/>
      <c r="Q8" s="131"/>
      <c r="R8" s="18"/>
      <c r="S8" s="18"/>
      <c r="T8" s="18"/>
      <c r="U8" s="18"/>
      <c r="V8" s="18"/>
      <c r="Y8" s="18"/>
      <c r="AB8" s="18"/>
      <c r="AC8" s="18"/>
      <c r="AD8" s="18"/>
      <c r="AK8" s="11"/>
      <c r="AL8" s="133"/>
    </row>
    <row r="9" spans="1:52" s="19" customFormat="1" ht="14.25" customHeight="1" x14ac:dyDescent="0.2">
      <c r="L9" s="134"/>
      <c r="N9" s="18"/>
      <c r="O9" s="18"/>
      <c r="P9" s="18"/>
      <c r="Q9" s="136"/>
      <c r="R9" s="18"/>
      <c r="S9" s="18"/>
      <c r="T9" s="18"/>
      <c r="U9" s="18"/>
      <c r="V9" s="18"/>
      <c r="Y9" s="18"/>
      <c r="AB9" s="18"/>
      <c r="AC9" s="18"/>
      <c r="AD9" s="18"/>
      <c r="AK9" s="11"/>
      <c r="AL9" s="133"/>
    </row>
    <row r="10" spans="1:52" s="17" customFormat="1" ht="16.5" customHeight="1" x14ac:dyDescent="0.25">
      <c r="A10" s="137"/>
      <c r="G10" s="138"/>
      <c r="H10" s="138"/>
      <c r="I10" s="138"/>
      <c r="J10" s="138"/>
      <c r="K10" s="138"/>
      <c r="L10" s="138"/>
      <c r="N10" s="139"/>
      <c r="O10" s="140"/>
      <c r="R10" s="20"/>
      <c r="S10" s="15"/>
    </row>
    <row r="11" spans="1:52" s="26" customFormat="1" ht="15" customHeight="1" x14ac:dyDescent="0.2">
      <c r="A11" s="21" t="s">
        <v>10</v>
      </c>
      <c r="B11" s="22"/>
      <c r="C11" s="22"/>
      <c r="D11" s="22"/>
      <c r="E11" s="22"/>
      <c r="F11" s="22"/>
      <c r="G11" s="23"/>
      <c r="H11" s="24"/>
      <c r="I11" s="25"/>
      <c r="J11" s="25"/>
      <c r="K11" s="23"/>
      <c r="L11" s="23"/>
      <c r="N11" s="23"/>
      <c r="O11" s="27"/>
      <c r="P11" s="23"/>
      <c r="Q11" s="23"/>
      <c r="R11" s="23"/>
      <c r="S11" s="23"/>
      <c r="T11" s="23"/>
      <c r="U11" s="23"/>
      <c r="V11" s="23"/>
      <c r="W11" s="23"/>
      <c r="Y11" s="23"/>
      <c r="Z11" s="23"/>
      <c r="AB11" s="23"/>
      <c r="AC11" s="23"/>
      <c r="AD11" s="23"/>
      <c r="AE11" s="28"/>
      <c r="AF11" s="28"/>
      <c r="AG11" s="28"/>
      <c r="AH11" s="28"/>
      <c r="AI11" s="29" t="s">
        <v>11</v>
      </c>
      <c r="AJ11" s="29"/>
      <c r="AK11" s="30"/>
      <c r="AL11" s="15"/>
    </row>
    <row r="12" spans="1:52" ht="24.75" customHeight="1" x14ac:dyDescent="0.2">
      <c r="A12" s="31" t="s">
        <v>39</v>
      </c>
      <c r="B12" s="31" t="s">
        <v>13</v>
      </c>
      <c r="C12" s="32" t="s">
        <v>14</v>
      </c>
      <c r="D12" s="31" t="s">
        <v>15</v>
      </c>
      <c r="E12" s="31" t="s">
        <v>16</v>
      </c>
      <c r="F12" s="33" t="s">
        <v>17</v>
      </c>
      <c r="G12" s="31" t="s">
        <v>18</v>
      </c>
      <c r="H12" s="31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32" t="s">
        <v>25</v>
      </c>
      <c r="O12" s="33" t="s">
        <v>26</v>
      </c>
      <c r="P12" s="34" t="s">
        <v>27</v>
      </c>
      <c r="Q12" s="34"/>
      <c r="R12" s="34"/>
      <c r="S12" s="34" t="s">
        <v>28</v>
      </c>
      <c r="T12" s="34"/>
      <c r="U12" s="34"/>
      <c r="V12" s="32" t="s">
        <v>29</v>
      </c>
      <c r="W12" s="32"/>
      <c r="X12" s="32"/>
      <c r="Y12" s="34" t="s">
        <v>30</v>
      </c>
      <c r="Z12" s="34"/>
      <c r="AA12" s="34"/>
      <c r="AB12" s="34" t="s">
        <v>31</v>
      </c>
      <c r="AC12" s="34"/>
      <c r="AD12" s="34"/>
      <c r="AE12" s="35" t="s">
        <v>32</v>
      </c>
      <c r="AF12" s="35" t="s">
        <v>33</v>
      </c>
      <c r="AG12" s="35" t="s">
        <v>34</v>
      </c>
      <c r="AH12" s="36" t="s">
        <v>213</v>
      </c>
      <c r="AI12" s="36" t="s">
        <v>35</v>
      </c>
      <c r="AJ12" s="35" t="s">
        <v>36</v>
      </c>
      <c r="AL12" s="15"/>
    </row>
    <row r="13" spans="1:52" ht="48" customHeight="1" x14ac:dyDescent="0.2">
      <c r="A13" s="31"/>
      <c r="B13" s="31"/>
      <c r="C13" s="32"/>
      <c r="D13" s="31"/>
      <c r="E13" s="31"/>
      <c r="F13" s="33"/>
      <c r="G13" s="31"/>
      <c r="H13" s="31"/>
      <c r="I13" s="32"/>
      <c r="J13" s="33"/>
      <c r="K13" s="33"/>
      <c r="L13" s="33"/>
      <c r="M13" s="33"/>
      <c r="N13" s="32"/>
      <c r="O13" s="33"/>
      <c r="P13" s="37" t="s">
        <v>37</v>
      </c>
      <c r="Q13" s="37" t="s">
        <v>38</v>
      </c>
      <c r="R13" s="38" t="s">
        <v>39</v>
      </c>
      <c r="S13" s="37" t="s">
        <v>37</v>
      </c>
      <c r="T13" s="37" t="s">
        <v>38</v>
      </c>
      <c r="U13" s="38" t="s">
        <v>39</v>
      </c>
      <c r="V13" s="37" t="s">
        <v>37</v>
      </c>
      <c r="W13" s="37" t="s">
        <v>38</v>
      </c>
      <c r="X13" s="38" t="s">
        <v>39</v>
      </c>
      <c r="Y13" s="37" t="s">
        <v>37</v>
      </c>
      <c r="Z13" s="37" t="s">
        <v>38</v>
      </c>
      <c r="AA13" s="38" t="s">
        <v>39</v>
      </c>
      <c r="AB13" s="37" t="s">
        <v>37</v>
      </c>
      <c r="AC13" s="37" t="s">
        <v>38</v>
      </c>
      <c r="AD13" s="38" t="s">
        <v>39</v>
      </c>
      <c r="AE13" s="35"/>
      <c r="AF13" s="35"/>
      <c r="AG13" s="35"/>
      <c r="AH13" s="36"/>
      <c r="AI13" s="36"/>
      <c r="AJ13" s="35"/>
      <c r="AL13" s="15"/>
    </row>
    <row r="14" spans="1:52" s="53" customFormat="1" ht="33.75" customHeight="1" x14ac:dyDescent="0.2">
      <c r="A14" s="141">
        <v>1</v>
      </c>
      <c r="B14" s="45">
        <v>395</v>
      </c>
      <c r="C14" s="54">
        <v>0.49305555555555558</v>
      </c>
      <c r="D14" s="42" t="s">
        <v>103</v>
      </c>
      <c r="E14" s="61" t="s">
        <v>84</v>
      </c>
      <c r="F14" s="62" t="s">
        <v>214</v>
      </c>
      <c r="G14" s="60" t="s">
        <v>43</v>
      </c>
      <c r="H14" s="42" t="s">
        <v>215</v>
      </c>
      <c r="I14" s="62" t="s">
        <v>216</v>
      </c>
      <c r="J14" s="142" t="s">
        <v>57</v>
      </c>
      <c r="K14" s="42" t="s">
        <v>47</v>
      </c>
      <c r="L14" s="42" t="s">
        <v>217</v>
      </c>
      <c r="M14" s="42" t="s">
        <v>111</v>
      </c>
      <c r="N14" s="42" t="s">
        <v>218</v>
      </c>
      <c r="O14" s="70" t="s">
        <v>219</v>
      </c>
      <c r="P14" s="47">
        <v>271</v>
      </c>
      <c r="Q14" s="68">
        <f t="shared" ref="Q14:Q31" si="0">ROUND(P14/3.8-IF($AE14=1,2,IF($AE14=2,3,0)),3)</f>
        <v>71.316000000000003</v>
      </c>
      <c r="R14" s="39">
        <f>RANK(Q14,Q$14:Q$32,0)</f>
        <v>1</v>
      </c>
      <c r="S14" s="66">
        <v>273.5</v>
      </c>
      <c r="T14" s="68">
        <f t="shared" ref="T14:T31" si="1">ROUND(S14/3.8-IF($AE14=1,2,IF($AE14=2,3,0)),3)</f>
        <v>71.974000000000004</v>
      </c>
      <c r="U14" s="39">
        <f>RANK(T14,T$14:T$32,0)</f>
        <v>1</v>
      </c>
      <c r="V14" s="66">
        <v>258.5</v>
      </c>
      <c r="W14" s="68">
        <f t="shared" ref="W14:W31" si="2">ROUND(V14/3.8-IF($AE14=1,2,IF($AE14=2,3,0)),3)</f>
        <v>68.025999999999996</v>
      </c>
      <c r="X14" s="39">
        <f>RANK(W14,W$14:W$32,0)</f>
        <v>2</v>
      </c>
      <c r="Y14" s="66">
        <v>266</v>
      </c>
      <c r="Z14" s="68">
        <f t="shared" ref="Z14:Z31" si="3">ROUND(Y14/3.8-IF($AE14=1,2,IF($AE14=2,3,0)),3)</f>
        <v>70</v>
      </c>
      <c r="AA14" s="39">
        <f>RANK(Z14,Z$14:Z$32,0)</f>
        <v>1</v>
      </c>
      <c r="AB14" s="66">
        <v>263.5</v>
      </c>
      <c r="AC14" s="68">
        <f t="shared" ref="AC14:AC31" si="4">ROUND(AB14/3.8-IF($AE14=1,2,IF($AE14=2,3,0)),3)</f>
        <v>69.341999999999999</v>
      </c>
      <c r="AD14" s="39">
        <f>RANK(AC14,AC$14:AC$32,0)</f>
        <v>1</v>
      </c>
      <c r="AE14" s="67"/>
      <c r="AF14" s="67"/>
      <c r="AG14" s="67"/>
      <c r="AH14" s="143">
        <f t="shared" ref="AH14:AH31" si="5">(S14+V14+Y14+P14+AB14)/5</f>
        <v>266.5</v>
      </c>
      <c r="AI14" s="68">
        <f t="shared" ref="AI14:AI31" si="6">ROUND(((T14+W14+Z14+Q14+AC14)/5)-((AF14*2)/3.8),3)</f>
        <v>70.132000000000005</v>
      </c>
      <c r="AJ14" s="144"/>
      <c r="AK14" s="57"/>
      <c r="AL14" s="51"/>
    </row>
    <row r="15" spans="1:52" s="53" customFormat="1" ht="33.75" customHeight="1" x14ac:dyDescent="0.2">
      <c r="A15" s="141">
        <v>2</v>
      </c>
      <c r="B15" s="60">
        <v>391</v>
      </c>
      <c r="C15" s="54">
        <v>0.66736111111111096</v>
      </c>
      <c r="D15" s="55" t="s">
        <v>52</v>
      </c>
      <c r="E15" s="61" t="s">
        <v>264</v>
      </c>
      <c r="F15" s="61" t="s">
        <v>338</v>
      </c>
      <c r="G15" s="60" t="s">
        <v>43</v>
      </c>
      <c r="H15" s="42" t="s">
        <v>339</v>
      </c>
      <c r="I15" s="62" t="s">
        <v>340</v>
      </c>
      <c r="J15" s="63" t="s">
        <v>179</v>
      </c>
      <c r="K15" s="42" t="s">
        <v>47</v>
      </c>
      <c r="L15" s="42" t="s">
        <v>48</v>
      </c>
      <c r="M15" s="42" t="s">
        <v>91</v>
      </c>
      <c r="N15" s="42" t="s">
        <v>72</v>
      </c>
      <c r="O15" s="70" t="s">
        <v>341</v>
      </c>
      <c r="P15" s="47">
        <v>256</v>
      </c>
      <c r="Q15" s="48">
        <f t="shared" si="0"/>
        <v>67.367999999999995</v>
      </c>
      <c r="R15" s="39">
        <f t="shared" ref="R15:R31" si="7">RANK(Q15,Q$14:Q$32,0)</f>
        <v>3</v>
      </c>
      <c r="S15" s="47">
        <v>259</v>
      </c>
      <c r="T15" s="48">
        <f t="shared" si="1"/>
        <v>68.158000000000001</v>
      </c>
      <c r="U15" s="39">
        <f t="shared" ref="U15:U31" si="8">RANK(T15,T$14:T$32,0)</f>
        <v>2</v>
      </c>
      <c r="V15" s="47">
        <v>262.5</v>
      </c>
      <c r="W15" s="48">
        <f t="shared" si="2"/>
        <v>69.078999999999994</v>
      </c>
      <c r="X15" s="39">
        <f t="shared" ref="X15:X31" si="9">RANK(W15,W$14:W$32,0)</f>
        <v>1</v>
      </c>
      <c r="Y15" s="47">
        <v>250.5</v>
      </c>
      <c r="Z15" s="48">
        <f t="shared" si="3"/>
        <v>65.921000000000006</v>
      </c>
      <c r="AA15" s="39">
        <f t="shared" ref="AA15:AA31" si="10">RANK(Z15,Z$14:Z$32,0)</f>
        <v>7</v>
      </c>
      <c r="AB15" s="47">
        <v>262</v>
      </c>
      <c r="AC15" s="48">
        <f t="shared" si="4"/>
        <v>68.947000000000003</v>
      </c>
      <c r="AD15" s="39">
        <f t="shared" ref="AD15:AD31" si="11">RANK(AC15,AC$14:AC$32,0)</f>
        <v>2</v>
      </c>
      <c r="AE15" s="49"/>
      <c r="AF15" s="49"/>
      <c r="AG15" s="49"/>
      <c r="AH15" s="150">
        <f t="shared" si="5"/>
        <v>258</v>
      </c>
      <c r="AI15" s="48">
        <f t="shared" si="6"/>
        <v>67.894999999999996</v>
      </c>
      <c r="AJ15" s="144"/>
      <c r="AK15" s="57"/>
      <c r="AL15" s="58"/>
    </row>
    <row r="16" spans="1:52" s="53" customFormat="1" ht="33.75" customHeight="1" x14ac:dyDescent="0.2">
      <c r="A16" s="141">
        <v>3</v>
      </c>
      <c r="B16" s="60">
        <v>387</v>
      </c>
      <c r="C16" s="54">
        <v>0.64305555555555505</v>
      </c>
      <c r="D16" s="42" t="s">
        <v>40</v>
      </c>
      <c r="E16" s="61" t="s">
        <v>318</v>
      </c>
      <c r="F16" s="61" t="s">
        <v>319</v>
      </c>
      <c r="G16" s="60" t="s">
        <v>43</v>
      </c>
      <c r="H16" s="42" t="s">
        <v>320</v>
      </c>
      <c r="I16" s="62" t="s">
        <v>321</v>
      </c>
      <c r="J16" s="63" t="s">
        <v>322</v>
      </c>
      <c r="K16" s="42" t="s">
        <v>323</v>
      </c>
      <c r="L16" s="42" t="s">
        <v>59</v>
      </c>
      <c r="M16" s="42" t="s">
        <v>324</v>
      </c>
      <c r="N16" s="42" t="s">
        <v>72</v>
      </c>
      <c r="O16" s="70" t="s">
        <v>325</v>
      </c>
      <c r="P16" s="47">
        <v>261.5</v>
      </c>
      <c r="Q16" s="48">
        <f t="shared" si="0"/>
        <v>68.816000000000003</v>
      </c>
      <c r="R16" s="39">
        <f t="shared" si="7"/>
        <v>2</v>
      </c>
      <c r="S16" s="47">
        <v>257</v>
      </c>
      <c r="T16" s="48">
        <f t="shared" si="1"/>
        <v>67.632000000000005</v>
      </c>
      <c r="U16" s="39">
        <f t="shared" si="8"/>
        <v>4</v>
      </c>
      <c r="V16" s="47">
        <v>249</v>
      </c>
      <c r="W16" s="48">
        <f t="shared" si="2"/>
        <v>65.525999999999996</v>
      </c>
      <c r="X16" s="39">
        <f t="shared" si="9"/>
        <v>7</v>
      </c>
      <c r="Y16" s="47">
        <v>257</v>
      </c>
      <c r="Z16" s="48">
        <f t="shared" si="3"/>
        <v>67.632000000000005</v>
      </c>
      <c r="AA16" s="39">
        <f t="shared" si="10"/>
        <v>3</v>
      </c>
      <c r="AB16" s="47">
        <v>247</v>
      </c>
      <c r="AC16" s="48">
        <f t="shared" si="4"/>
        <v>65</v>
      </c>
      <c r="AD16" s="39">
        <f t="shared" si="11"/>
        <v>5</v>
      </c>
      <c r="AE16" s="49"/>
      <c r="AF16" s="49"/>
      <c r="AG16" s="49"/>
      <c r="AH16" s="150">
        <f t="shared" si="5"/>
        <v>254.3</v>
      </c>
      <c r="AI16" s="48">
        <f t="shared" si="6"/>
        <v>66.921000000000006</v>
      </c>
      <c r="AJ16" s="144"/>
      <c r="AK16" s="50"/>
      <c r="AL16" s="51"/>
      <c r="AM16" s="52"/>
    </row>
    <row r="17" spans="1:39" s="53" customFormat="1" ht="33.75" customHeight="1" x14ac:dyDescent="0.2">
      <c r="A17" s="141">
        <v>4</v>
      </c>
      <c r="B17" s="42">
        <v>380</v>
      </c>
      <c r="C17" s="54">
        <v>0.50972222222222197</v>
      </c>
      <c r="D17" s="71" t="s">
        <v>140</v>
      </c>
      <c r="E17" s="61" t="s">
        <v>235</v>
      </c>
      <c r="F17" s="61" t="s">
        <v>236</v>
      </c>
      <c r="G17" s="60" t="s">
        <v>43</v>
      </c>
      <c r="H17" s="42" t="s">
        <v>237</v>
      </c>
      <c r="I17" s="62" t="s">
        <v>238</v>
      </c>
      <c r="J17" s="63" t="s">
        <v>239</v>
      </c>
      <c r="K17" s="42" t="s">
        <v>109</v>
      </c>
      <c r="L17" s="42" t="s">
        <v>90</v>
      </c>
      <c r="M17" s="42" t="s">
        <v>240</v>
      </c>
      <c r="N17" s="42" t="s">
        <v>241</v>
      </c>
      <c r="O17" s="70" t="s">
        <v>242</v>
      </c>
      <c r="P17" s="47">
        <v>248.5</v>
      </c>
      <c r="Q17" s="48">
        <f t="shared" si="0"/>
        <v>65.394999999999996</v>
      </c>
      <c r="R17" s="39">
        <f t="shared" si="7"/>
        <v>6</v>
      </c>
      <c r="S17" s="47">
        <v>254.5</v>
      </c>
      <c r="T17" s="48">
        <f t="shared" si="1"/>
        <v>66.974000000000004</v>
      </c>
      <c r="U17" s="39">
        <f t="shared" si="8"/>
        <v>6</v>
      </c>
      <c r="V17" s="47">
        <v>255.5</v>
      </c>
      <c r="W17" s="48">
        <f t="shared" si="2"/>
        <v>67.236999999999995</v>
      </c>
      <c r="X17" s="39">
        <f t="shared" si="9"/>
        <v>4</v>
      </c>
      <c r="Y17" s="47">
        <v>260.5</v>
      </c>
      <c r="Z17" s="48">
        <f t="shared" si="3"/>
        <v>68.552999999999997</v>
      </c>
      <c r="AA17" s="39">
        <f t="shared" si="10"/>
        <v>2</v>
      </c>
      <c r="AB17" s="47">
        <v>248</v>
      </c>
      <c r="AC17" s="48">
        <f t="shared" si="4"/>
        <v>65.263000000000005</v>
      </c>
      <c r="AD17" s="39">
        <f t="shared" si="11"/>
        <v>3</v>
      </c>
      <c r="AE17" s="49"/>
      <c r="AF17" s="49"/>
      <c r="AG17" s="49"/>
      <c r="AH17" s="150">
        <f t="shared" si="5"/>
        <v>253.4</v>
      </c>
      <c r="AI17" s="48">
        <f t="shared" si="6"/>
        <v>66.683999999999997</v>
      </c>
      <c r="AJ17" s="67"/>
      <c r="AK17" s="57"/>
      <c r="AL17" s="51"/>
    </row>
    <row r="18" spans="1:39" s="53" customFormat="1" ht="33.75" customHeight="1" x14ac:dyDescent="0.2">
      <c r="A18" s="141">
        <v>5</v>
      </c>
      <c r="B18" s="60">
        <v>393</v>
      </c>
      <c r="C18" s="54">
        <v>0.60416666666666663</v>
      </c>
      <c r="D18" s="42" t="s">
        <v>130</v>
      </c>
      <c r="E18" s="61" t="s">
        <v>272</v>
      </c>
      <c r="F18" s="61" t="s">
        <v>273</v>
      </c>
      <c r="G18" s="60" t="s">
        <v>43</v>
      </c>
      <c r="H18" s="42" t="s">
        <v>274</v>
      </c>
      <c r="I18" s="62" t="s">
        <v>275</v>
      </c>
      <c r="J18" s="63" t="s">
        <v>276</v>
      </c>
      <c r="K18" s="42" t="s">
        <v>109</v>
      </c>
      <c r="L18" s="42" t="s">
        <v>90</v>
      </c>
      <c r="M18" s="42" t="s">
        <v>164</v>
      </c>
      <c r="N18" s="42" t="s">
        <v>81</v>
      </c>
      <c r="O18" s="70" t="s">
        <v>277</v>
      </c>
      <c r="P18" s="47">
        <v>249.5</v>
      </c>
      <c r="Q18" s="48">
        <f t="shared" si="0"/>
        <v>65.658000000000001</v>
      </c>
      <c r="R18" s="39">
        <f t="shared" si="7"/>
        <v>5</v>
      </c>
      <c r="S18" s="47">
        <v>257.5</v>
      </c>
      <c r="T18" s="48">
        <f t="shared" si="1"/>
        <v>67.763000000000005</v>
      </c>
      <c r="U18" s="39">
        <f t="shared" si="8"/>
        <v>3</v>
      </c>
      <c r="V18" s="47">
        <v>258</v>
      </c>
      <c r="W18" s="48">
        <f t="shared" si="2"/>
        <v>67.894999999999996</v>
      </c>
      <c r="X18" s="39">
        <f t="shared" si="9"/>
        <v>3</v>
      </c>
      <c r="Y18" s="47">
        <v>253.5</v>
      </c>
      <c r="Z18" s="48">
        <f t="shared" si="3"/>
        <v>66.710999999999999</v>
      </c>
      <c r="AA18" s="39">
        <f t="shared" si="10"/>
        <v>4</v>
      </c>
      <c r="AB18" s="47">
        <v>247.5</v>
      </c>
      <c r="AC18" s="48">
        <f t="shared" si="4"/>
        <v>65.132000000000005</v>
      </c>
      <c r="AD18" s="39">
        <f t="shared" si="11"/>
        <v>4</v>
      </c>
      <c r="AE18" s="49"/>
      <c r="AF18" s="49"/>
      <c r="AG18" s="49"/>
      <c r="AH18" s="150">
        <f t="shared" si="5"/>
        <v>253.2</v>
      </c>
      <c r="AI18" s="48">
        <f t="shared" si="6"/>
        <v>66.632000000000005</v>
      </c>
      <c r="AJ18" s="144"/>
      <c r="AK18" s="57"/>
      <c r="AL18" s="51"/>
      <c r="AM18" s="52"/>
    </row>
    <row r="19" spans="1:39" s="53" customFormat="1" ht="33.75" customHeight="1" x14ac:dyDescent="0.2">
      <c r="A19" s="141">
        <v>6</v>
      </c>
      <c r="B19" s="45">
        <v>396</v>
      </c>
      <c r="C19" s="54">
        <v>0.67291666666666705</v>
      </c>
      <c r="D19" s="42" t="s">
        <v>186</v>
      </c>
      <c r="E19" s="61" t="s">
        <v>342</v>
      </c>
      <c r="F19" s="61" t="s">
        <v>343</v>
      </c>
      <c r="G19" s="60" t="s">
        <v>43</v>
      </c>
      <c r="H19" s="69" t="s">
        <v>344</v>
      </c>
      <c r="I19" s="62" t="s">
        <v>345</v>
      </c>
      <c r="J19" s="63" t="s">
        <v>346</v>
      </c>
      <c r="K19" s="42" t="s">
        <v>47</v>
      </c>
      <c r="L19" s="42" t="s">
        <v>48</v>
      </c>
      <c r="M19" s="42" t="s">
        <v>347</v>
      </c>
      <c r="N19" s="42" t="s">
        <v>348</v>
      </c>
      <c r="O19" s="70" t="s">
        <v>349</v>
      </c>
      <c r="P19" s="47">
        <v>252.5</v>
      </c>
      <c r="Q19" s="48">
        <f t="shared" si="0"/>
        <v>66.447000000000003</v>
      </c>
      <c r="R19" s="39">
        <f t="shared" si="7"/>
        <v>4</v>
      </c>
      <c r="S19" s="47">
        <v>251.5</v>
      </c>
      <c r="T19" s="48">
        <f t="shared" si="1"/>
        <v>66.183999999999997</v>
      </c>
      <c r="U19" s="39">
        <f t="shared" si="8"/>
        <v>7</v>
      </c>
      <c r="V19" s="47">
        <v>254</v>
      </c>
      <c r="W19" s="48">
        <f t="shared" si="2"/>
        <v>66.841999999999999</v>
      </c>
      <c r="X19" s="39">
        <f t="shared" si="9"/>
        <v>5</v>
      </c>
      <c r="Y19" s="47">
        <v>253.5</v>
      </c>
      <c r="Z19" s="48">
        <f t="shared" si="3"/>
        <v>66.710999999999999</v>
      </c>
      <c r="AA19" s="39">
        <f t="shared" si="10"/>
        <v>4</v>
      </c>
      <c r="AB19" s="47">
        <v>240</v>
      </c>
      <c r="AC19" s="48">
        <f t="shared" si="4"/>
        <v>63.158000000000001</v>
      </c>
      <c r="AD19" s="39">
        <f t="shared" si="11"/>
        <v>9</v>
      </c>
      <c r="AE19" s="49"/>
      <c r="AF19" s="49"/>
      <c r="AG19" s="49"/>
      <c r="AH19" s="150">
        <f t="shared" si="5"/>
        <v>250.3</v>
      </c>
      <c r="AI19" s="48">
        <f t="shared" si="6"/>
        <v>65.867999999999995</v>
      </c>
      <c r="AJ19" s="144"/>
      <c r="AK19" s="57"/>
      <c r="AL19" s="51"/>
    </row>
    <row r="20" spans="1:39" s="53" customFormat="1" ht="33.75" customHeight="1" x14ac:dyDescent="0.2">
      <c r="A20" s="141">
        <v>7</v>
      </c>
      <c r="B20" s="60">
        <v>386</v>
      </c>
      <c r="C20" s="54">
        <v>0.62638888888888899</v>
      </c>
      <c r="D20" s="55" t="s">
        <v>74</v>
      </c>
      <c r="E20" s="61" t="s">
        <v>84</v>
      </c>
      <c r="F20" s="61" t="s">
        <v>298</v>
      </c>
      <c r="G20" s="60" t="s">
        <v>43</v>
      </c>
      <c r="H20" s="42" t="s">
        <v>299</v>
      </c>
      <c r="I20" s="62" t="s">
        <v>300</v>
      </c>
      <c r="J20" s="63" t="s">
        <v>301</v>
      </c>
      <c r="K20" s="42" t="s">
        <v>302</v>
      </c>
      <c r="L20" s="42" t="s">
        <v>59</v>
      </c>
      <c r="M20" s="42" t="s">
        <v>91</v>
      </c>
      <c r="N20" s="42" t="s">
        <v>72</v>
      </c>
      <c r="O20" s="147" t="s">
        <v>303</v>
      </c>
      <c r="P20" s="47">
        <v>244.5</v>
      </c>
      <c r="Q20" s="48">
        <f t="shared" si="0"/>
        <v>64.341999999999999</v>
      </c>
      <c r="R20" s="39">
        <f t="shared" si="7"/>
        <v>9</v>
      </c>
      <c r="S20" s="47">
        <v>255.5</v>
      </c>
      <c r="T20" s="48">
        <f t="shared" si="1"/>
        <v>67.236999999999995</v>
      </c>
      <c r="U20" s="39">
        <f t="shared" si="8"/>
        <v>5</v>
      </c>
      <c r="V20" s="47">
        <v>252</v>
      </c>
      <c r="W20" s="48">
        <f t="shared" si="2"/>
        <v>66.316000000000003</v>
      </c>
      <c r="X20" s="39">
        <f t="shared" si="9"/>
        <v>6</v>
      </c>
      <c r="Y20" s="47">
        <v>251.5</v>
      </c>
      <c r="Z20" s="48">
        <f t="shared" si="3"/>
        <v>66.183999999999997</v>
      </c>
      <c r="AA20" s="39">
        <f t="shared" si="10"/>
        <v>6</v>
      </c>
      <c r="AB20" s="47">
        <v>246.5</v>
      </c>
      <c r="AC20" s="48">
        <f t="shared" si="4"/>
        <v>64.867999999999995</v>
      </c>
      <c r="AD20" s="39">
        <f t="shared" si="11"/>
        <v>6</v>
      </c>
      <c r="AE20" s="49"/>
      <c r="AF20" s="49"/>
      <c r="AG20" s="49"/>
      <c r="AH20" s="150">
        <f t="shared" si="5"/>
        <v>250</v>
      </c>
      <c r="AI20" s="48">
        <f t="shared" si="6"/>
        <v>65.789000000000001</v>
      </c>
      <c r="AJ20" s="67"/>
      <c r="AK20" s="57"/>
      <c r="AL20" s="51"/>
    </row>
    <row r="21" spans="1:39" s="53" customFormat="1" ht="33.75" customHeight="1" x14ac:dyDescent="0.2">
      <c r="A21" s="141">
        <v>8</v>
      </c>
      <c r="B21" s="42">
        <v>385</v>
      </c>
      <c r="C21" s="54">
        <v>0.68958333333333299</v>
      </c>
      <c r="D21" s="69" t="s">
        <v>158</v>
      </c>
      <c r="E21" s="61" t="s">
        <v>363</v>
      </c>
      <c r="F21" s="61" t="s">
        <v>364</v>
      </c>
      <c r="G21" s="60" t="s">
        <v>43</v>
      </c>
      <c r="H21" s="42" t="s">
        <v>365</v>
      </c>
      <c r="I21" s="62" t="s">
        <v>366</v>
      </c>
      <c r="J21" s="63" t="s">
        <v>367</v>
      </c>
      <c r="K21" s="42" t="s">
        <v>47</v>
      </c>
      <c r="L21" s="42" t="s">
        <v>368</v>
      </c>
      <c r="M21" s="42" t="s">
        <v>80</v>
      </c>
      <c r="N21" s="42" t="s">
        <v>72</v>
      </c>
      <c r="O21" s="70" t="s">
        <v>369</v>
      </c>
      <c r="P21" s="47">
        <v>248.5</v>
      </c>
      <c r="Q21" s="48">
        <f t="shared" si="0"/>
        <v>65.394999999999996</v>
      </c>
      <c r="R21" s="39">
        <f t="shared" si="7"/>
        <v>6</v>
      </c>
      <c r="S21" s="47">
        <v>244</v>
      </c>
      <c r="T21" s="48">
        <f t="shared" si="1"/>
        <v>64.210999999999999</v>
      </c>
      <c r="U21" s="39">
        <f t="shared" si="8"/>
        <v>11</v>
      </c>
      <c r="V21" s="47">
        <v>242.5</v>
      </c>
      <c r="W21" s="48">
        <f t="shared" si="2"/>
        <v>63.816000000000003</v>
      </c>
      <c r="X21" s="39">
        <f t="shared" si="9"/>
        <v>8</v>
      </c>
      <c r="Y21" s="47">
        <v>246.5</v>
      </c>
      <c r="Z21" s="48">
        <f t="shared" si="3"/>
        <v>64.867999999999995</v>
      </c>
      <c r="AA21" s="39">
        <f t="shared" si="10"/>
        <v>9</v>
      </c>
      <c r="AB21" s="47">
        <v>246.5</v>
      </c>
      <c r="AC21" s="48">
        <f t="shared" si="4"/>
        <v>64.867999999999995</v>
      </c>
      <c r="AD21" s="39">
        <f t="shared" si="11"/>
        <v>6</v>
      </c>
      <c r="AE21" s="49"/>
      <c r="AF21" s="49"/>
      <c r="AG21" s="49"/>
      <c r="AH21" s="150">
        <f t="shared" si="5"/>
        <v>245.6</v>
      </c>
      <c r="AI21" s="48">
        <f t="shared" si="6"/>
        <v>64.632000000000005</v>
      </c>
      <c r="AJ21" s="67"/>
      <c r="AK21" s="50"/>
      <c r="AL21" s="51"/>
      <c r="AM21" s="52"/>
    </row>
    <row r="22" spans="1:39" s="53" customFormat="1" ht="33.75" customHeight="1" x14ac:dyDescent="0.2">
      <c r="A22" s="141">
        <v>9</v>
      </c>
      <c r="B22" s="60">
        <v>394</v>
      </c>
      <c r="C22" s="54">
        <v>0.60972222222222217</v>
      </c>
      <c r="D22" s="42" t="s">
        <v>113</v>
      </c>
      <c r="E22" s="61" t="s">
        <v>194</v>
      </c>
      <c r="F22" s="61" t="s">
        <v>278</v>
      </c>
      <c r="G22" s="60" t="s">
        <v>43</v>
      </c>
      <c r="H22" s="42" t="s">
        <v>279</v>
      </c>
      <c r="I22" s="62" t="s">
        <v>280</v>
      </c>
      <c r="J22" s="63" t="s">
        <v>281</v>
      </c>
      <c r="K22" s="42" t="s">
        <v>127</v>
      </c>
      <c r="L22" s="42" t="s">
        <v>59</v>
      </c>
      <c r="M22" s="42" t="s">
        <v>282</v>
      </c>
      <c r="N22" s="42" t="s">
        <v>72</v>
      </c>
      <c r="O22" s="70" t="s">
        <v>283</v>
      </c>
      <c r="P22" s="47">
        <v>244</v>
      </c>
      <c r="Q22" s="48">
        <f t="shared" si="0"/>
        <v>64.210999999999999</v>
      </c>
      <c r="R22" s="39">
        <f t="shared" si="7"/>
        <v>10</v>
      </c>
      <c r="S22" s="47">
        <v>249</v>
      </c>
      <c r="T22" s="48">
        <f t="shared" si="1"/>
        <v>65.525999999999996</v>
      </c>
      <c r="U22" s="39">
        <f t="shared" si="8"/>
        <v>8</v>
      </c>
      <c r="V22" s="47">
        <v>235.5</v>
      </c>
      <c r="W22" s="48">
        <f t="shared" si="2"/>
        <v>61.973999999999997</v>
      </c>
      <c r="X22" s="39">
        <f t="shared" si="9"/>
        <v>12</v>
      </c>
      <c r="Y22" s="47">
        <v>248.5</v>
      </c>
      <c r="Z22" s="48">
        <f t="shared" si="3"/>
        <v>65.394999999999996</v>
      </c>
      <c r="AA22" s="39">
        <f t="shared" si="10"/>
        <v>8</v>
      </c>
      <c r="AB22" s="47">
        <v>237.5</v>
      </c>
      <c r="AC22" s="48">
        <f t="shared" si="4"/>
        <v>62.5</v>
      </c>
      <c r="AD22" s="39">
        <f t="shared" si="11"/>
        <v>11</v>
      </c>
      <c r="AE22" s="49"/>
      <c r="AF22" s="49"/>
      <c r="AG22" s="49"/>
      <c r="AH22" s="150">
        <f t="shared" si="5"/>
        <v>242.9</v>
      </c>
      <c r="AI22" s="48">
        <f t="shared" si="6"/>
        <v>63.920999999999999</v>
      </c>
      <c r="AJ22" s="144"/>
      <c r="AK22" s="57"/>
      <c r="AL22" s="51"/>
    </row>
    <row r="23" spans="1:39" s="53" customFormat="1" ht="33.75" customHeight="1" x14ac:dyDescent="0.2">
      <c r="A23" s="141">
        <v>10</v>
      </c>
      <c r="B23" s="42">
        <v>381</v>
      </c>
      <c r="C23" s="54">
        <v>0.65625</v>
      </c>
      <c r="D23" s="42" t="s">
        <v>83</v>
      </c>
      <c r="E23" s="61" t="s">
        <v>304</v>
      </c>
      <c r="F23" s="61" t="s">
        <v>326</v>
      </c>
      <c r="G23" s="60" t="s">
        <v>43</v>
      </c>
      <c r="H23" s="42" t="s">
        <v>327</v>
      </c>
      <c r="I23" s="62" t="s">
        <v>328</v>
      </c>
      <c r="J23" s="63" t="s">
        <v>329</v>
      </c>
      <c r="K23" s="42" t="s">
        <v>89</v>
      </c>
      <c r="L23" s="42" t="s">
        <v>90</v>
      </c>
      <c r="M23" s="42" t="s">
        <v>330</v>
      </c>
      <c r="N23" s="42" t="s">
        <v>72</v>
      </c>
      <c r="O23" s="70" t="s">
        <v>331</v>
      </c>
      <c r="P23" s="47">
        <v>245</v>
      </c>
      <c r="Q23" s="48">
        <f t="shared" si="0"/>
        <v>64.474000000000004</v>
      </c>
      <c r="R23" s="39">
        <f t="shared" si="7"/>
        <v>8</v>
      </c>
      <c r="S23" s="47">
        <v>241.5</v>
      </c>
      <c r="T23" s="48">
        <f t="shared" si="1"/>
        <v>63.552999999999997</v>
      </c>
      <c r="U23" s="39">
        <f t="shared" si="8"/>
        <v>13</v>
      </c>
      <c r="V23" s="47">
        <v>236</v>
      </c>
      <c r="W23" s="48">
        <f t="shared" si="2"/>
        <v>62.104999999999997</v>
      </c>
      <c r="X23" s="39">
        <f t="shared" si="9"/>
        <v>11</v>
      </c>
      <c r="Y23" s="47">
        <v>245.5</v>
      </c>
      <c r="Z23" s="48">
        <f t="shared" si="3"/>
        <v>64.605000000000004</v>
      </c>
      <c r="AA23" s="39">
        <f t="shared" si="10"/>
        <v>10</v>
      </c>
      <c r="AB23" s="47">
        <v>236.5</v>
      </c>
      <c r="AC23" s="48">
        <f t="shared" si="4"/>
        <v>62.237000000000002</v>
      </c>
      <c r="AD23" s="39">
        <f t="shared" si="11"/>
        <v>14</v>
      </c>
      <c r="AE23" s="49"/>
      <c r="AF23" s="49"/>
      <c r="AG23" s="49"/>
      <c r="AH23" s="150">
        <f t="shared" si="5"/>
        <v>240.9</v>
      </c>
      <c r="AI23" s="48">
        <f t="shared" si="6"/>
        <v>63.395000000000003</v>
      </c>
      <c r="AJ23" s="67"/>
      <c r="AK23" s="57"/>
      <c r="AL23" s="51"/>
    </row>
    <row r="24" spans="1:39" s="53" customFormat="1" ht="33.75" customHeight="1" x14ac:dyDescent="0.2">
      <c r="A24" s="141">
        <v>11</v>
      </c>
      <c r="B24" s="42">
        <v>389</v>
      </c>
      <c r="C24" s="54">
        <v>0.68402777777777801</v>
      </c>
      <c r="D24" s="69" t="s">
        <v>121</v>
      </c>
      <c r="E24" s="61" t="s">
        <v>357</v>
      </c>
      <c r="F24" s="61" t="s">
        <v>358</v>
      </c>
      <c r="G24" s="60" t="s">
        <v>43</v>
      </c>
      <c r="H24" s="69" t="s">
        <v>359</v>
      </c>
      <c r="I24" s="62" t="s">
        <v>360</v>
      </c>
      <c r="J24" s="63" t="s">
        <v>361</v>
      </c>
      <c r="K24" s="42" t="s">
        <v>89</v>
      </c>
      <c r="L24" s="42" t="s">
        <v>90</v>
      </c>
      <c r="M24" s="42" t="s">
        <v>240</v>
      </c>
      <c r="N24" s="42" t="s">
        <v>72</v>
      </c>
      <c r="O24" s="70" t="s">
        <v>362</v>
      </c>
      <c r="P24" s="47">
        <v>244</v>
      </c>
      <c r="Q24" s="48">
        <f t="shared" si="0"/>
        <v>64.210999999999999</v>
      </c>
      <c r="R24" s="39">
        <f t="shared" si="7"/>
        <v>10</v>
      </c>
      <c r="S24" s="47">
        <v>241.5</v>
      </c>
      <c r="T24" s="48">
        <f t="shared" si="1"/>
        <v>63.552999999999997</v>
      </c>
      <c r="U24" s="39">
        <f t="shared" si="8"/>
        <v>13</v>
      </c>
      <c r="V24" s="47">
        <v>234</v>
      </c>
      <c r="W24" s="48">
        <f t="shared" si="2"/>
        <v>61.579000000000001</v>
      </c>
      <c r="X24" s="39">
        <f t="shared" si="9"/>
        <v>13</v>
      </c>
      <c r="Y24" s="47">
        <v>245.5</v>
      </c>
      <c r="Z24" s="48">
        <f t="shared" si="3"/>
        <v>64.605000000000004</v>
      </c>
      <c r="AA24" s="39">
        <f t="shared" si="10"/>
        <v>10</v>
      </c>
      <c r="AB24" s="47">
        <v>237.5</v>
      </c>
      <c r="AC24" s="48">
        <f t="shared" si="4"/>
        <v>62.5</v>
      </c>
      <c r="AD24" s="39">
        <f t="shared" si="11"/>
        <v>11</v>
      </c>
      <c r="AE24" s="49"/>
      <c r="AF24" s="49"/>
      <c r="AG24" s="49"/>
      <c r="AH24" s="150">
        <f t="shared" si="5"/>
        <v>240.5</v>
      </c>
      <c r="AI24" s="48">
        <f t="shared" si="6"/>
        <v>63.29</v>
      </c>
      <c r="AJ24" s="144"/>
      <c r="AK24" s="50"/>
      <c r="AL24" s="51"/>
    </row>
    <row r="25" spans="1:39" s="53" customFormat="1" ht="33.75" customHeight="1" x14ac:dyDescent="0.2">
      <c r="A25" s="141">
        <v>12</v>
      </c>
      <c r="B25" s="45">
        <v>399</v>
      </c>
      <c r="C25" s="54">
        <v>0.67847222222222203</v>
      </c>
      <c r="D25" s="42" t="s">
        <v>350</v>
      </c>
      <c r="E25" s="61" t="s">
        <v>264</v>
      </c>
      <c r="F25" s="61" t="s">
        <v>351</v>
      </c>
      <c r="G25" s="60" t="s">
        <v>43</v>
      </c>
      <c r="H25" s="69" t="s">
        <v>352</v>
      </c>
      <c r="I25" s="62" t="s">
        <v>353</v>
      </c>
      <c r="J25" s="63" t="s">
        <v>354</v>
      </c>
      <c r="K25" s="42" t="s">
        <v>302</v>
      </c>
      <c r="L25" s="42" t="s">
        <v>70</v>
      </c>
      <c r="M25" s="42" t="s">
        <v>355</v>
      </c>
      <c r="N25" s="42" t="s">
        <v>218</v>
      </c>
      <c r="O25" s="70" t="s">
        <v>356</v>
      </c>
      <c r="P25" s="47">
        <v>232</v>
      </c>
      <c r="Q25" s="48">
        <f t="shared" si="0"/>
        <v>61.052999999999997</v>
      </c>
      <c r="R25" s="39">
        <f t="shared" si="7"/>
        <v>12</v>
      </c>
      <c r="S25" s="47">
        <v>246.5</v>
      </c>
      <c r="T25" s="48">
        <f t="shared" si="1"/>
        <v>64.867999999999995</v>
      </c>
      <c r="U25" s="39">
        <f t="shared" si="8"/>
        <v>9</v>
      </c>
      <c r="V25" s="47">
        <v>242</v>
      </c>
      <c r="W25" s="48">
        <f t="shared" si="2"/>
        <v>63.683999999999997</v>
      </c>
      <c r="X25" s="39">
        <f t="shared" si="9"/>
        <v>9</v>
      </c>
      <c r="Y25" s="47">
        <v>244</v>
      </c>
      <c r="Z25" s="48">
        <f t="shared" si="3"/>
        <v>64.210999999999999</v>
      </c>
      <c r="AA25" s="39">
        <f t="shared" si="10"/>
        <v>12</v>
      </c>
      <c r="AB25" s="47">
        <v>237</v>
      </c>
      <c r="AC25" s="48">
        <f t="shared" si="4"/>
        <v>62.368000000000002</v>
      </c>
      <c r="AD25" s="39">
        <f t="shared" si="11"/>
        <v>13</v>
      </c>
      <c r="AE25" s="49"/>
      <c r="AF25" s="49"/>
      <c r="AG25" s="49"/>
      <c r="AH25" s="150">
        <f t="shared" si="5"/>
        <v>240.3</v>
      </c>
      <c r="AI25" s="48">
        <f t="shared" si="6"/>
        <v>63.237000000000002</v>
      </c>
      <c r="AJ25" s="144"/>
      <c r="AK25" s="57"/>
      <c r="AL25" s="51"/>
      <c r="AM25" s="52"/>
    </row>
    <row r="26" spans="1:39" s="53" customFormat="1" ht="33.75" customHeight="1" x14ac:dyDescent="0.2">
      <c r="A26" s="141">
        <v>13</v>
      </c>
      <c r="B26" s="60">
        <v>390</v>
      </c>
      <c r="C26" s="54">
        <v>0.51527777777777795</v>
      </c>
      <c r="D26" s="55" t="s">
        <v>52</v>
      </c>
      <c r="E26" s="61" t="s">
        <v>84</v>
      </c>
      <c r="F26" s="61" t="s">
        <v>85</v>
      </c>
      <c r="G26" s="60" t="s">
        <v>43</v>
      </c>
      <c r="H26" s="42" t="s">
        <v>243</v>
      </c>
      <c r="I26" s="62" t="s">
        <v>244</v>
      </c>
      <c r="J26" s="63" t="s">
        <v>245</v>
      </c>
      <c r="K26" s="42" t="s">
        <v>109</v>
      </c>
      <c r="L26" s="42" t="s">
        <v>90</v>
      </c>
      <c r="M26" s="42" t="s">
        <v>111</v>
      </c>
      <c r="N26" s="42" t="s">
        <v>246</v>
      </c>
      <c r="O26" s="70" t="s">
        <v>247</v>
      </c>
      <c r="P26" s="47">
        <v>229.5</v>
      </c>
      <c r="Q26" s="48">
        <f t="shared" si="0"/>
        <v>60.395000000000003</v>
      </c>
      <c r="R26" s="39">
        <f t="shared" si="7"/>
        <v>13</v>
      </c>
      <c r="S26" s="47">
        <v>242.5</v>
      </c>
      <c r="T26" s="48">
        <f t="shared" si="1"/>
        <v>63.816000000000003</v>
      </c>
      <c r="U26" s="39">
        <f t="shared" si="8"/>
        <v>12</v>
      </c>
      <c r="V26" s="47">
        <v>236.5</v>
      </c>
      <c r="W26" s="48">
        <f t="shared" si="2"/>
        <v>62.237000000000002</v>
      </c>
      <c r="X26" s="39">
        <f t="shared" si="9"/>
        <v>10</v>
      </c>
      <c r="Y26" s="47">
        <v>231</v>
      </c>
      <c r="Z26" s="48">
        <f t="shared" si="3"/>
        <v>60.789000000000001</v>
      </c>
      <c r="AA26" s="39">
        <f t="shared" si="10"/>
        <v>16</v>
      </c>
      <c r="AB26" s="47">
        <v>243.5</v>
      </c>
      <c r="AC26" s="48">
        <f t="shared" si="4"/>
        <v>64.078999999999994</v>
      </c>
      <c r="AD26" s="39">
        <f t="shared" si="11"/>
        <v>8</v>
      </c>
      <c r="AE26" s="49"/>
      <c r="AF26" s="49"/>
      <c r="AG26" s="49"/>
      <c r="AH26" s="150">
        <f t="shared" si="5"/>
        <v>236.6</v>
      </c>
      <c r="AI26" s="48">
        <f t="shared" si="6"/>
        <v>62.262999999999998</v>
      </c>
      <c r="AJ26" s="144"/>
      <c r="AK26" s="57"/>
      <c r="AL26" s="51"/>
    </row>
    <row r="27" spans="1:39" s="53" customFormat="1" ht="33.75" customHeight="1" x14ac:dyDescent="0.2">
      <c r="A27" s="141">
        <v>14</v>
      </c>
      <c r="B27" s="60">
        <v>383</v>
      </c>
      <c r="C27" s="54">
        <v>0.61527777777777803</v>
      </c>
      <c r="D27" s="42" t="s">
        <v>63</v>
      </c>
      <c r="E27" s="61" t="s">
        <v>284</v>
      </c>
      <c r="F27" s="61" t="s">
        <v>285</v>
      </c>
      <c r="G27" s="60" t="s">
        <v>43</v>
      </c>
      <c r="H27" s="42" t="s">
        <v>286</v>
      </c>
      <c r="I27" s="62" t="s">
        <v>287</v>
      </c>
      <c r="J27" s="63" t="s">
        <v>288</v>
      </c>
      <c r="K27" s="42" t="s">
        <v>289</v>
      </c>
      <c r="L27" s="42" t="s">
        <v>290</v>
      </c>
      <c r="M27" s="42" t="s">
        <v>240</v>
      </c>
      <c r="N27" s="42" t="s">
        <v>81</v>
      </c>
      <c r="O27" s="64" t="s">
        <v>291</v>
      </c>
      <c r="P27" s="47">
        <v>229</v>
      </c>
      <c r="Q27" s="48">
        <f t="shared" si="0"/>
        <v>60.262999999999998</v>
      </c>
      <c r="R27" s="39">
        <f t="shared" si="7"/>
        <v>14</v>
      </c>
      <c r="S27" s="47">
        <v>245.5</v>
      </c>
      <c r="T27" s="48">
        <f t="shared" si="1"/>
        <v>64.605000000000004</v>
      </c>
      <c r="U27" s="39">
        <f t="shared" si="8"/>
        <v>10</v>
      </c>
      <c r="V27" s="47">
        <v>227.5</v>
      </c>
      <c r="W27" s="48">
        <f t="shared" si="2"/>
        <v>59.868000000000002</v>
      </c>
      <c r="X27" s="39">
        <f t="shared" si="9"/>
        <v>15</v>
      </c>
      <c r="Y27" s="47">
        <v>237</v>
      </c>
      <c r="Z27" s="48">
        <f t="shared" si="3"/>
        <v>62.368000000000002</v>
      </c>
      <c r="AA27" s="39">
        <f t="shared" si="10"/>
        <v>13</v>
      </c>
      <c r="AB27" s="47">
        <v>238.5</v>
      </c>
      <c r="AC27" s="48">
        <f t="shared" si="4"/>
        <v>62.762999999999998</v>
      </c>
      <c r="AD27" s="39">
        <f t="shared" si="11"/>
        <v>10</v>
      </c>
      <c r="AE27" s="49"/>
      <c r="AF27" s="49"/>
      <c r="AG27" s="49"/>
      <c r="AH27" s="150">
        <f t="shared" si="5"/>
        <v>235.5</v>
      </c>
      <c r="AI27" s="48">
        <f t="shared" si="6"/>
        <v>61.972999999999999</v>
      </c>
      <c r="AJ27" s="67"/>
      <c r="AK27" s="50"/>
      <c r="AL27" s="51"/>
      <c r="AM27" s="52"/>
    </row>
    <row r="28" spans="1:39" s="53" customFormat="1" ht="33.75" customHeight="1" x14ac:dyDescent="0.2">
      <c r="A28" s="141">
        <v>15</v>
      </c>
      <c r="B28" s="42">
        <v>388</v>
      </c>
      <c r="C28" s="54">
        <v>0.50416666666666698</v>
      </c>
      <c r="D28" s="42" t="s">
        <v>151</v>
      </c>
      <c r="E28" s="61" t="s">
        <v>228</v>
      </c>
      <c r="F28" s="62" t="s">
        <v>229</v>
      </c>
      <c r="G28" s="60" t="s">
        <v>43</v>
      </c>
      <c r="H28" s="42" t="s">
        <v>230</v>
      </c>
      <c r="I28" s="62" t="s">
        <v>231</v>
      </c>
      <c r="J28" s="70" t="s">
        <v>232</v>
      </c>
      <c r="K28" s="42" t="s">
        <v>69</v>
      </c>
      <c r="L28" s="42" t="s">
        <v>128</v>
      </c>
      <c r="M28" s="42" t="s">
        <v>233</v>
      </c>
      <c r="N28" s="42" t="s">
        <v>50</v>
      </c>
      <c r="O28" s="70" t="s">
        <v>234</v>
      </c>
      <c r="P28" s="47">
        <v>227</v>
      </c>
      <c r="Q28" s="68">
        <f t="shared" si="0"/>
        <v>59.737000000000002</v>
      </c>
      <c r="R28" s="39">
        <f t="shared" si="7"/>
        <v>15</v>
      </c>
      <c r="S28" s="66">
        <v>230</v>
      </c>
      <c r="T28" s="68">
        <f t="shared" si="1"/>
        <v>60.526000000000003</v>
      </c>
      <c r="U28" s="39">
        <f t="shared" si="8"/>
        <v>16</v>
      </c>
      <c r="V28" s="66">
        <v>231.5</v>
      </c>
      <c r="W28" s="68">
        <f t="shared" si="2"/>
        <v>60.920999999999999</v>
      </c>
      <c r="X28" s="39">
        <f t="shared" si="9"/>
        <v>14</v>
      </c>
      <c r="Y28" s="66">
        <v>235.5</v>
      </c>
      <c r="Z28" s="68">
        <f t="shared" si="3"/>
        <v>61.973999999999997</v>
      </c>
      <c r="AA28" s="39">
        <f t="shared" si="10"/>
        <v>14</v>
      </c>
      <c r="AB28" s="66">
        <v>226.5</v>
      </c>
      <c r="AC28" s="68">
        <f t="shared" si="4"/>
        <v>59.604999999999997</v>
      </c>
      <c r="AD28" s="39">
        <f t="shared" si="11"/>
        <v>16</v>
      </c>
      <c r="AE28" s="67"/>
      <c r="AF28" s="67"/>
      <c r="AG28" s="67"/>
      <c r="AH28" s="143">
        <f t="shared" si="5"/>
        <v>230.1</v>
      </c>
      <c r="AI28" s="68">
        <f t="shared" si="6"/>
        <v>60.552999999999997</v>
      </c>
      <c r="AJ28" s="144"/>
      <c r="AK28" s="50"/>
      <c r="AL28" s="51"/>
    </row>
    <row r="29" spans="1:39" s="53" customFormat="1" ht="33.75" customHeight="1" x14ac:dyDescent="0.2">
      <c r="A29" s="141">
        <v>16</v>
      </c>
      <c r="B29" s="45">
        <v>398</v>
      </c>
      <c r="C29" s="54">
        <v>0.63749999999999996</v>
      </c>
      <c r="D29" s="42" t="s">
        <v>193</v>
      </c>
      <c r="E29" s="61" t="s">
        <v>235</v>
      </c>
      <c r="F29" s="61" t="s">
        <v>312</v>
      </c>
      <c r="G29" s="60" t="s">
        <v>43</v>
      </c>
      <c r="H29" s="69" t="s">
        <v>313</v>
      </c>
      <c r="I29" s="62" t="s">
        <v>314</v>
      </c>
      <c r="J29" s="63" t="s">
        <v>315</v>
      </c>
      <c r="K29" s="42" t="s">
        <v>47</v>
      </c>
      <c r="L29" s="42" t="s">
        <v>48</v>
      </c>
      <c r="M29" s="42" t="s">
        <v>316</v>
      </c>
      <c r="N29" s="42" t="s">
        <v>246</v>
      </c>
      <c r="O29" s="70" t="s">
        <v>317</v>
      </c>
      <c r="P29" s="47">
        <v>215.5</v>
      </c>
      <c r="Q29" s="48">
        <f t="shared" si="0"/>
        <v>56.710999999999999</v>
      </c>
      <c r="R29" s="39">
        <f t="shared" si="7"/>
        <v>17</v>
      </c>
      <c r="S29" s="47">
        <v>228.5</v>
      </c>
      <c r="T29" s="48">
        <f t="shared" si="1"/>
        <v>60.131999999999998</v>
      </c>
      <c r="U29" s="39">
        <f t="shared" si="8"/>
        <v>17</v>
      </c>
      <c r="V29" s="47">
        <v>227.5</v>
      </c>
      <c r="W29" s="48">
        <f t="shared" si="2"/>
        <v>59.868000000000002</v>
      </c>
      <c r="X29" s="39">
        <f t="shared" si="9"/>
        <v>15</v>
      </c>
      <c r="Y29" s="47">
        <v>235.5</v>
      </c>
      <c r="Z29" s="48">
        <f t="shared" si="3"/>
        <v>61.973999999999997</v>
      </c>
      <c r="AA29" s="39">
        <f t="shared" si="10"/>
        <v>14</v>
      </c>
      <c r="AB29" s="47">
        <v>224.5</v>
      </c>
      <c r="AC29" s="48">
        <f t="shared" si="4"/>
        <v>59.079000000000001</v>
      </c>
      <c r="AD29" s="39">
        <f t="shared" si="11"/>
        <v>17</v>
      </c>
      <c r="AE29" s="49"/>
      <c r="AF29" s="49"/>
      <c r="AG29" s="49"/>
      <c r="AH29" s="150">
        <f t="shared" si="5"/>
        <v>226.3</v>
      </c>
      <c r="AI29" s="48">
        <f t="shared" si="6"/>
        <v>59.552999999999997</v>
      </c>
      <c r="AJ29" s="144"/>
      <c r="AK29" s="57"/>
      <c r="AL29" s="51"/>
    </row>
    <row r="30" spans="1:39" s="53" customFormat="1" ht="33.75" customHeight="1" x14ac:dyDescent="0.2">
      <c r="A30" s="141">
        <v>17</v>
      </c>
      <c r="B30" s="45">
        <v>397</v>
      </c>
      <c r="C30" s="54">
        <v>0.52638888888888902</v>
      </c>
      <c r="D30" s="42" t="s">
        <v>200</v>
      </c>
      <c r="E30" s="61" t="s">
        <v>257</v>
      </c>
      <c r="F30" s="61" t="s">
        <v>258</v>
      </c>
      <c r="G30" s="60" t="s">
        <v>43</v>
      </c>
      <c r="H30" s="69" t="s">
        <v>259</v>
      </c>
      <c r="I30" s="62" t="s">
        <v>260</v>
      </c>
      <c r="J30" s="63" t="s">
        <v>261</v>
      </c>
      <c r="K30" s="42" t="s">
        <v>262</v>
      </c>
      <c r="L30" s="42" t="s">
        <v>59</v>
      </c>
      <c r="M30" s="42" t="s">
        <v>173</v>
      </c>
      <c r="N30" s="42" t="s">
        <v>92</v>
      </c>
      <c r="O30" s="70" t="s">
        <v>263</v>
      </c>
      <c r="P30" s="47">
        <v>210</v>
      </c>
      <c r="Q30" s="48">
        <f t="shared" si="0"/>
        <v>55.262999999999998</v>
      </c>
      <c r="R30" s="39">
        <f t="shared" si="7"/>
        <v>18</v>
      </c>
      <c r="S30" s="47">
        <v>231</v>
      </c>
      <c r="T30" s="48">
        <f t="shared" si="1"/>
        <v>60.789000000000001</v>
      </c>
      <c r="U30" s="39">
        <f t="shared" si="8"/>
        <v>15</v>
      </c>
      <c r="V30" s="47">
        <v>212.5</v>
      </c>
      <c r="W30" s="48">
        <f t="shared" si="2"/>
        <v>55.920999999999999</v>
      </c>
      <c r="X30" s="39">
        <f t="shared" si="9"/>
        <v>18</v>
      </c>
      <c r="Y30" s="47">
        <v>224.5</v>
      </c>
      <c r="Z30" s="48">
        <f t="shared" si="3"/>
        <v>59.079000000000001</v>
      </c>
      <c r="AA30" s="39">
        <f t="shared" si="10"/>
        <v>18</v>
      </c>
      <c r="AB30" s="47">
        <v>234.5</v>
      </c>
      <c r="AC30" s="48">
        <f t="shared" si="4"/>
        <v>61.710999999999999</v>
      </c>
      <c r="AD30" s="39">
        <f t="shared" si="11"/>
        <v>15</v>
      </c>
      <c r="AE30" s="49"/>
      <c r="AF30" s="49"/>
      <c r="AG30" s="49"/>
      <c r="AH30" s="150">
        <f t="shared" si="5"/>
        <v>222.5</v>
      </c>
      <c r="AI30" s="48">
        <f t="shared" si="6"/>
        <v>58.552999999999997</v>
      </c>
      <c r="AJ30" s="144"/>
      <c r="AK30" s="50"/>
      <c r="AL30" s="51"/>
      <c r="AM30" s="52"/>
    </row>
    <row r="31" spans="1:39" s="53" customFormat="1" ht="33.75" customHeight="1" x14ac:dyDescent="0.2">
      <c r="A31" s="141">
        <v>18</v>
      </c>
      <c r="B31" s="60">
        <v>392</v>
      </c>
      <c r="C31" s="54">
        <v>0.531944444444444</v>
      </c>
      <c r="D31" s="42" t="s">
        <v>94</v>
      </c>
      <c r="E31" s="61" t="s">
        <v>264</v>
      </c>
      <c r="F31" s="61" t="s">
        <v>265</v>
      </c>
      <c r="G31" s="60" t="s">
        <v>43</v>
      </c>
      <c r="H31" s="42" t="s">
        <v>266</v>
      </c>
      <c r="I31" s="62" t="s">
        <v>267</v>
      </c>
      <c r="J31" s="63" t="s">
        <v>268</v>
      </c>
      <c r="K31" s="42" t="s">
        <v>269</v>
      </c>
      <c r="L31" s="42" t="s">
        <v>118</v>
      </c>
      <c r="M31" s="42" t="s">
        <v>270</v>
      </c>
      <c r="N31" s="42" t="s">
        <v>81</v>
      </c>
      <c r="O31" s="70" t="s">
        <v>271</v>
      </c>
      <c r="P31" s="47">
        <v>221.5</v>
      </c>
      <c r="Q31" s="48">
        <f t="shared" si="0"/>
        <v>58.289000000000001</v>
      </c>
      <c r="R31" s="39">
        <f t="shared" si="7"/>
        <v>16</v>
      </c>
      <c r="S31" s="47">
        <v>223</v>
      </c>
      <c r="T31" s="48">
        <f t="shared" si="1"/>
        <v>58.683999999999997</v>
      </c>
      <c r="U31" s="39">
        <f t="shared" si="8"/>
        <v>18</v>
      </c>
      <c r="V31" s="47">
        <v>218</v>
      </c>
      <c r="W31" s="48">
        <f t="shared" si="2"/>
        <v>57.368000000000002</v>
      </c>
      <c r="X31" s="39">
        <f t="shared" si="9"/>
        <v>17</v>
      </c>
      <c r="Y31" s="47">
        <v>231</v>
      </c>
      <c r="Z31" s="48">
        <f t="shared" si="3"/>
        <v>60.789000000000001</v>
      </c>
      <c r="AA31" s="39">
        <f t="shared" si="10"/>
        <v>16</v>
      </c>
      <c r="AB31" s="47">
        <v>213.5</v>
      </c>
      <c r="AC31" s="48">
        <f t="shared" si="4"/>
        <v>56.183999999999997</v>
      </c>
      <c r="AD31" s="39">
        <f t="shared" si="11"/>
        <v>18</v>
      </c>
      <c r="AE31" s="49"/>
      <c r="AF31" s="49"/>
      <c r="AG31" s="49"/>
      <c r="AH31" s="150">
        <f t="shared" si="5"/>
        <v>221.4</v>
      </c>
      <c r="AI31" s="48">
        <f t="shared" si="6"/>
        <v>58.262999999999998</v>
      </c>
      <c r="AJ31" s="144"/>
      <c r="AK31" s="57"/>
      <c r="AL31" s="51"/>
    </row>
    <row r="32" spans="1:39" s="53" customFormat="1" ht="33.75" customHeight="1" x14ac:dyDescent="0.2">
      <c r="A32" s="141"/>
      <c r="B32" s="42">
        <v>384</v>
      </c>
      <c r="C32" s="54">
        <v>0.63194444444444398</v>
      </c>
      <c r="D32" s="42" t="s">
        <v>175</v>
      </c>
      <c r="E32" s="61" t="s">
        <v>304</v>
      </c>
      <c r="F32" s="62" t="s">
        <v>305</v>
      </c>
      <c r="G32" s="60" t="s">
        <v>43</v>
      </c>
      <c r="H32" s="42" t="s">
        <v>306</v>
      </c>
      <c r="I32" s="62" t="s">
        <v>307</v>
      </c>
      <c r="J32" s="70" t="s">
        <v>308</v>
      </c>
      <c r="K32" s="148" t="s">
        <v>309</v>
      </c>
      <c r="L32" s="42" t="s">
        <v>48</v>
      </c>
      <c r="M32" s="42" t="s">
        <v>80</v>
      </c>
      <c r="N32" s="42" t="s">
        <v>310</v>
      </c>
      <c r="O32" s="70" t="s">
        <v>311</v>
      </c>
      <c r="P32" s="151" t="s">
        <v>370</v>
      </c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3"/>
      <c r="AJ32" s="67"/>
      <c r="AK32" s="57"/>
      <c r="AL32" s="51"/>
    </row>
    <row r="33" spans="1:39" s="53" customFormat="1" ht="23.25" customHeight="1" x14ac:dyDescent="0.2">
      <c r="A33" s="85"/>
      <c r="B33" s="118"/>
      <c r="C33" s="119"/>
      <c r="D33" s="124"/>
      <c r="E33" s="121"/>
      <c r="F33" s="121"/>
      <c r="G33" s="120"/>
      <c r="H33" s="118"/>
      <c r="I33" s="122"/>
      <c r="J33" s="123"/>
      <c r="K33" s="118"/>
      <c r="L33" s="118"/>
      <c r="M33" s="118"/>
      <c r="N33" s="118"/>
      <c r="O33" s="125"/>
      <c r="P33" s="154"/>
      <c r="Q33" s="81"/>
      <c r="R33" s="155"/>
      <c r="S33" s="154"/>
      <c r="T33" s="81"/>
      <c r="U33" s="155"/>
      <c r="V33" s="154"/>
      <c r="W33" s="81"/>
      <c r="X33" s="155"/>
      <c r="Y33" s="154"/>
      <c r="Z33" s="81"/>
      <c r="AA33" s="155"/>
      <c r="AB33" s="154"/>
      <c r="AC33" s="93"/>
      <c r="AD33" s="96"/>
      <c r="AE33" s="97"/>
      <c r="AF33" s="97"/>
      <c r="AG33" s="97"/>
      <c r="AH33" s="149"/>
      <c r="AI33" s="93"/>
      <c r="AJ33" s="97"/>
      <c r="AK33" s="50"/>
      <c r="AL33" s="51"/>
      <c r="AM33" s="52"/>
    </row>
    <row r="34" spans="1:39" ht="19.5" x14ac:dyDescent="0.25">
      <c r="A34" s="74" t="s">
        <v>182</v>
      </c>
      <c r="B34" s="90"/>
      <c r="C34" s="90"/>
      <c r="D34" s="91"/>
      <c r="E34" s="90"/>
      <c r="F34" s="90"/>
      <c r="G34" s="91"/>
      <c r="H34" s="91"/>
      <c r="I34" s="91"/>
      <c r="J34" s="91"/>
      <c r="K34" s="92"/>
      <c r="L34" s="92"/>
      <c r="M34" s="92"/>
      <c r="N34" s="92"/>
      <c r="O34" s="92"/>
    </row>
  </sheetData>
  <mergeCells count="38">
    <mergeCell ref="AI12:AI13"/>
    <mergeCell ref="AJ12:AJ13"/>
    <mergeCell ref="P32:AI32"/>
    <mergeCell ref="K34:O34"/>
    <mergeCell ref="Y12:AA12"/>
    <mergeCell ref="AB12:AD12"/>
    <mergeCell ref="AE12:AE13"/>
    <mergeCell ref="AF12:AF13"/>
    <mergeCell ref="AG12:AG13"/>
    <mergeCell ref="AH12:AH13"/>
    <mergeCell ref="M12:M13"/>
    <mergeCell ref="N12:N13"/>
    <mergeCell ref="O12:O13"/>
    <mergeCell ref="P12:R12"/>
    <mergeCell ref="S12:U12"/>
    <mergeCell ref="V12:X12"/>
    <mergeCell ref="G12:G13"/>
    <mergeCell ref="H12:H13"/>
    <mergeCell ref="I12:I13"/>
    <mergeCell ref="J12:J13"/>
    <mergeCell ref="K12:K13"/>
    <mergeCell ref="L12:L13"/>
    <mergeCell ref="G7:K7"/>
    <mergeCell ref="M7:Q7"/>
    <mergeCell ref="M8:Q8"/>
    <mergeCell ref="AI11:AJ11"/>
    <mergeCell ref="A12:A13"/>
    <mergeCell ref="B12:B13"/>
    <mergeCell ref="C12:C13"/>
    <mergeCell ref="D12:D13"/>
    <mergeCell ref="E12:E13"/>
    <mergeCell ref="F12:F13"/>
    <mergeCell ref="A1:AJ1"/>
    <mergeCell ref="A2:AJ2"/>
    <mergeCell ref="A4:AJ4"/>
    <mergeCell ref="A5:AJ5"/>
    <mergeCell ref="G6:K6"/>
    <mergeCell ref="M6:Q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workbookViewId="0">
      <selection activeCell="J8" sqref="J8"/>
    </sheetView>
  </sheetViews>
  <sheetFormatPr defaultRowHeight="12.75" x14ac:dyDescent="0.2"/>
  <cols>
    <col min="1" max="1" width="4.5703125" style="4" customWidth="1"/>
    <col min="2" max="2" width="5" style="4" customWidth="1"/>
    <col min="3" max="3" width="15.140625" style="4" hidden="1" customWidth="1"/>
    <col min="4" max="4" width="13.28515625" style="4" hidden="1" customWidth="1"/>
    <col min="5" max="5" width="11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28515625" style="4" customWidth="1"/>
    <col min="17" max="17" width="8.85546875" style="4" customWidth="1"/>
    <col min="18" max="18" width="5.5703125" style="4" customWidth="1"/>
    <col min="19" max="19" width="7.28515625" style="4" customWidth="1"/>
    <col min="20" max="20" width="8.85546875" style="4" customWidth="1"/>
    <col min="21" max="21" width="3.7109375" style="4" customWidth="1"/>
    <col min="22" max="22" width="7.85546875" style="4" customWidth="1"/>
    <col min="23" max="23" width="9.42578125" style="4" customWidth="1"/>
    <col min="24" max="24" width="3.85546875" style="4" customWidth="1"/>
    <col min="25" max="25" width="8.7109375" style="4" customWidth="1"/>
    <col min="26" max="26" width="9.42578125" style="4" customWidth="1"/>
    <col min="27" max="27" width="3.85546875" style="4" customWidth="1"/>
    <col min="28" max="28" width="7.85546875" style="4" customWidth="1"/>
    <col min="29" max="29" width="8.85546875" style="4" customWidth="1"/>
    <col min="30" max="30" width="3.7109375" style="4" customWidth="1"/>
    <col min="31" max="32" width="2.85546875" style="4" customWidth="1"/>
    <col min="33" max="33" width="6.28515625" style="4" customWidth="1"/>
    <col min="34" max="34" width="7.7109375" style="4" customWidth="1"/>
    <col min="35" max="35" width="11.85546875" style="4" customWidth="1"/>
    <col min="36" max="36" width="7.42578125" style="4" customWidth="1"/>
    <col min="37" max="37" width="28.28515625" style="11" customWidth="1"/>
    <col min="38" max="38" width="11" style="11" customWidth="1"/>
    <col min="39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28515625" style="4" customWidth="1"/>
    <col min="273" max="273" width="8.85546875" style="4" customWidth="1"/>
    <col min="274" max="274" width="5.5703125" style="4" customWidth="1"/>
    <col min="275" max="275" width="7.28515625" style="4" customWidth="1"/>
    <col min="276" max="276" width="8.85546875" style="4" customWidth="1"/>
    <col min="277" max="277" width="3.7109375" style="4" customWidth="1"/>
    <col min="278" max="278" width="7.85546875" style="4" customWidth="1"/>
    <col min="279" max="279" width="9.42578125" style="4" customWidth="1"/>
    <col min="280" max="280" width="3.85546875" style="4" customWidth="1"/>
    <col min="281" max="281" width="8.7109375" style="4" customWidth="1"/>
    <col min="282" max="282" width="9.42578125" style="4" customWidth="1"/>
    <col min="283" max="283" width="3.85546875" style="4" customWidth="1"/>
    <col min="284" max="284" width="7.85546875" style="4" customWidth="1"/>
    <col min="285" max="285" width="8.85546875" style="4" customWidth="1"/>
    <col min="286" max="286" width="3.7109375" style="4" customWidth="1"/>
    <col min="287" max="288" width="2.85546875" style="4" customWidth="1"/>
    <col min="289" max="289" width="6.28515625" style="4" customWidth="1"/>
    <col min="290" max="290" width="7.7109375" style="4" customWidth="1"/>
    <col min="291" max="291" width="11.85546875" style="4" customWidth="1"/>
    <col min="292" max="292" width="7.42578125" style="4" customWidth="1"/>
    <col min="293" max="293" width="28.28515625" style="4" customWidth="1"/>
    <col min="294" max="294" width="11" style="4" customWidth="1"/>
    <col min="295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28515625" style="4" customWidth="1"/>
    <col min="529" max="529" width="8.85546875" style="4" customWidth="1"/>
    <col min="530" max="530" width="5.5703125" style="4" customWidth="1"/>
    <col min="531" max="531" width="7.28515625" style="4" customWidth="1"/>
    <col min="532" max="532" width="8.85546875" style="4" customWidth="1"/>
    <col min="533" max="533" width="3.7109375" style="4" customWidth="1"/>
    <col min="534" max="534" width="7.85546875" style="4" customWidth="1"/>
    <col min="535" max="535" width="9.42578125" style="4" customWidth="1"/>
    <col min="536" max="536" width="3.85546875" style="4" customWidth="1"/>
    <col min="537" max="537" width="8.7109375" style="4" customWidth="1"/>
    <col min="538" max="538" width="9.42578125" style="4" customWidth="1"/>
    <col min="539" max="539" width="3.85546875" style="4" customWidth="1"/>
    <col min="540" max="540" width="7.85546875" style="4" customWidth="1"/>
    <col min="541" max="541" width="8.85546875" style="4" customWidth="1"/>
    <col min="542" max="542" width="3.7109375" style="4" customWidth="1"/>
    <col min="543" max="544" width="2.85546875" style="4" customWidth="1"/>
    <col min="545" max="545" width="6.28515625" style="4" customWidth="1"/>
    <col min="546" max="546" width="7.7109375" style="4" customWidth="1"/>
    <col min="547" max="547" width="11.85546875" style="4" customWidth="1"/>
    <col min="548" max="548" width="7.42578125" style="4" customWidth="1"/>
    <col min="549" max="549" width="28.28515625" style="4" customWidth="1"/>
    <col min="550" max="550" width="11" style="4" customWidth="1"/>
    <col min="551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28515625" style="4" customWidth="1"/>
    <col min="785" max="785" width="8.85546875" style="4" customWidth="1"/>
    <col min="786" max="786" width="5.5703125" style="4" customWidth="1"/>
    <col min="787" max="787" width="7.28515625" style="4" customWidth="1"/>
    <col min="788" max="788" width="8.85546875" style="4" customWidth="1"/>
    <col min="789" max="789" width="3.7109375" style="4" customWidth="1"/>
    <col min="790" max="790" width="7.85546875" style="4" customWidth="1"/>
    <col min="791" max="791" width="9.42578125" style="4" customWidth="1"/>
    <col min="792" max="792" width="3.85546875" style="4" customWidth="1"/>
    <col min="793" max="793" width="8.7109375" style="4" customWidth="1"/>
    <col min="794" max="794" width="9.42578125" style="4" customWidth="1"/>
    <col min="795" max="795" width="3.85546875" style="4" customWidth="1"/>
    <col min="796" max="796" width="7.85546875" style="4" customWidth="1"/>
    <col min="797" max="797" width="8.85546875" style="4" customWidth="1"/>
    <col min="798" max="798" width="3.7109375" style="4" customWidth="1"/>
    <col min="799" max="800" width="2.85546875" style="4" customWidth="1"/>
    <col min="801" max="801" width="6.28515625" style="4" customWidth="1"/>
    <col min="802" max="802" width="7.7109375" style="4" customWidth="1"/>
    <col min="803" max="803" width="11.85546875" style="4" customWidth="1"/>
    <col min="804" max="804" width="7.42578125" style="4" customWidth="1"/>
    <col min="805" max="805" width="28.28515625" style="4" customWidth="1"/>
    <col min="806" max="806" width="11" style="4" customWidth="1"/>
    <col min="807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28515625" style="4" customWidth="1"/>
    <col min="1041" max="1041" width="8.85546875" style="4" customWidth="1"/>
    <col min="1042" max="1042" width="5.5703125" style="4" customWidth="1"/>
    <col min="1043" max="1043" width="7.28515625" style="4" customWidth="1"/>
    <col min="1044" max="1044" width="8.85546875" style="4" customWidth="1"/>
    <col min="1045" max="1045" width="3.7109375" style="4" customWidth="1"/>
    <col min="1046" max="1046" width="7.85546875" style="4" customWidth="1"/>
    <col min="1047" max="1047" width="9.42578125" style="4" customWidth="1"/>
    <col min="1048" max="1048" width="3.85546875" style="4" customWidth="1"/>
    <col min="1049" max="1049" width="8.7109375" style="4" customWidth="1"/>
    <col min="1050" max="1050" width="9.42578125" style="4" customWidth="1"/>
    <col min="1051" max="1051" width="3.85546875" style="4" customWidth="1"/>
    <col min="1052" max="1052" width="7.85546875" style="4" customWidth="1"/>
    <col min="1053" max="1053" width="8.85546875" style="4" customWidth="1"/>
    <col min="1054" max="1054" width="3.7109375" style="4" customWidth="1"/>
    <col min="1055" max="1056" width="2.85546875" style="4" customWidth="1"/>
    <col min="1057" max="1057" width="6.28515625" style="4" customWidth="1"/>
    <col min="1058" max="1058" width="7.7109375" style="4" customWidth="1"/>
    <col min="1059" max="1059" width="11.85546875" style="4" customWidth="1"/>
    <col min="1060" max="1060" width="7.42578125" style="4" customWidth="1"/>
    <col min="1061" max="1061" width="28.28515625" style="4" customWidth="1"/>
    <col min="1062" max="1062" width="11" style="4" customWidth="1"/>
    <col min="1063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28515625" style="4" customWidth="1"/>
    <col min="1297" max="1297" width="8.85546875" style="4" customWidth="1"/>
    <col min="1298" max="1298" width="5.5703125" style="4" customWidth="1"/>
    <col min="1299" max="1299" width="7.28515625" style="4" customWidth="1"/>
    <col min="1300" max="1300" width="8.85546875" style="4" customWidth="1"/>
    <col min="1301" max="1301" width="3.7109375" style="4" customWidth="1"/>
    <col min="1302" max="1302" width="7.85546875" style="4" customWidth="1"/>
    <col min="1303" max="1303" width="9.42578125" style="4" customWidth="1"/>
    <col min="1304" max="1304" width="3.85546875" style="4" customWidth="1"/>
    <col min="1305" max="1305" width="8.7109375" style="4" customWidth="1"/>
    <col min="1306" max="1306" width="9.42578125" style="4" customWidth="1"/>
    <col min="1307" max="1307" width="3.85546875" style="4" customWidth="1"/>
    <col min="1308" max="1308" width="7.85546875" style="4" customWidth="1"/>
    <col min="1309" max="1309" width="8.85546875" style="4" customWidth="1"/>
    <col min="1310" max="1310" width="3.7109375" style="4" customWidth="1"/>
    <col min="1311" max="1312" width="2.85546875" style="4" customWidth="1"/>
    <col min="1313" max="1313" width="6.28515625" style="4" customWidth="1"/>
    <col min="1314" max="1314" width="7.7109375" style="4" customWidth="1"/>
    <col min="1315" max="1315" width="11.85546875" style="4" customWidth="1"/>
    <col min="1316" max="1316" width="7.42578125" style="4" customWidth="1"/>
    <col min="1317" max="1317" width="28.28515625" style="4" customWidth="1"/>
    <col min="1318" max="1318" width="11" style="4" customWidth="1"/>
    <col min="1319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28515625" style="4" customWidth="1"/>
    <col min="1553" max="1553" width="8.85546875" style="4" customWidth="1"/>
    <col min="1554" max="1554" width="5.5703125" style="4" customWidth="1"/>
    <col min="1555" max="1555" width="7.28515625" style="4" customWidth="1"/>
    <col min="1556" max="1556" width="8.85546875" style="4" customWidth="1"/>
    <col min="1557" max="1557" width="3.7109375" style="4" customWidth="1"/>
    <col min="1558" max="1558" width="7.85546875" style="4" customWidth="1"/>
    <col min="1559" max="1559" width="9.42578125" style="4" customWidth="1"/>
    <col min="1560" max="1560" width="3.85546875" style="4" customWidth="1"/>
    <col min="1561" max="1561" width="8.7109375" style="4" customWidth="1"/>
    <col min="1562" max="1562" width="9.42578125" style="4" customWidth="1"/>
    <col min="1563" max="1563" width="3.85546875" style="4" customWidth="1"/>
    <col min="1564" max="1564" width="7.85546875" style="4" customWidth="1"/>
    <col min="1565" max="1565" width="8.85546875" style="4" customWidth="1"/>
    <col min="1566" max="1566" width="3.7109375" style="4" customWidth="1"/>
    <col min="1567" max="1568" width="2.85546875" style="4" customWidth="1"/>
    <col min="1569" max="1569" width="6.28515625" style="4" customWidth="1"/>
    <col min="1570" max="1570" width="7.7109375" style="4" customWidth="1"/>
    <col min="1571" max="1571" width="11.85546875" style="4" customWidth="1"/>
    <col min="1572" max="1572" width="7.42578125" style="4" customWidth="1"/>
    <col min="1573" max="1573" width="28.28515625" style="4" customWidth="1"/>
    <col min="1574" max="1574" width="11" style="4" customWidth="1"/>
    <col min="1575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28515625" style="4" customWidth="1"/>
    <col min="1809" max="1809" width="8.85546875" style="4" customWidth="1"/>
    <col min="1810" max="1810" width="5.5703125" style="4" customWidth="1"/>
    <col min="1811" max="1811" width="7.28515625" style="4" customWidth="1"/>
    <col min="1812" max="1812" width="8.85546875" style="4" customWidth="1"/>
    <col min="1813" max="1813" width="3.7109375" style="4" customWidth="1"/>
    <col min="1814" max="1814" width="7.85546875" style="4" customWidth="1"/>
    <col min="1815" max="1815" width="9.42578125" style="4" customWidth="1"/>
    <col min="1816" max="1816" width="3.85546875" style="4" customWidth="1"/>
    <col min="1817" max="1817" width="8.7109375" style="4" customWidth="1"/>
    <col min="1818" max="1818" width="9.42578125" style="4" customWidth="1"/>
    <col min="1819" max="1819" width="3.85546875" style="4" customWidth="1"/>
    <col min="1820" max="1820" width="7.85546875" style="4" customWidth="1"/>
    <col min="1821" max="1821" width="8.85546875" style="4" customWidth="1"/>
    <col min="1822" max="1822" width="3.7109375" style="4" customWidth="1"/>
    <col min="1823" max="1824" width="2.85546875" style="4" customWidth="1"/>
    <col min="1825" max="1825" width="6.28515625" style="4" customWidth="1"/>
    <col min="1826" max="1826" width="7.7109375" style="4" customWidth="1"/>
    <col min="1827" max="1827" width="11.85546875" style="4" customWidth="1"/>
    <col min="1828" max="1828" width="7.42578125" style="4" customWidth="1"/>
    <col min="1829" max="1829" width="28.28515625" style="4" customWidth="1"/>
    <col min="1830" max="1830" width="11" style="4" customWidth="1"/>
    <col min="1831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28515625" style="4" customWidth="1"/>
    <col min="2065" max="2065" width="8.85546875" style="4" customWidth="1"/>
    <col min="2066" max="2066" width="5.5703125" style="4" customWidth="1"/>
    <col min="2067" max="2067" width="7.28515625" style="4" customWidth="1"/>
    <col min="2068" max="2068" width="8.85546875" style="4" customWidth="1"/>
    <col min="2069" max="2069" width="3.7109375" style="4" customWidth="1"/>
    <col min="2070" max="2070" width="7.85546875" style="4" customWidth="1"/>
    <col min="2071" max="2071" width="9.42578125" style="4" customWidth="1"/>
    <col min="2072" max="2072" width="3.85546875" style="4" customWidth="1"/>
    <col min="2073" max="2073" width="8.7109375" style="4" customWidth="1"/>
    <col min="2074" max="2074" width="9.42578125" style="4" customWidth="1"/>
    <col min="2075" max="2075" width="3.85546875" style="4" customWidth="1"/>
    <col min="2076" max="2076" width="7.85546875" style="4" customWidth="1"/>
    <col min="2077" max="2077" width="8.85546875" style="4" customWidth="1"/>
    <col min="2078" max="2078" width="3.7109375" style="4" customWidth="1"/>
    <col min="2079" max="2080" width="2.85546875" style="4" customWidth="1"/>
    <col min="2081" max="2081" width="6.28515625" style="4" customWidth="1"/>
    <col min="2082" max="2082" width="7.7109375" style="4" customWidth="1"/>
    <col min="2083" max="2083" width="11.85546875" style="4" customWidth="1"/>
    <col min="2084" max="2084" width="7.42578125" style="4" customWidth="1"/>
    <col min="2085" max="2085" width="28.28515625" style="4" customWidth="1"/>
    <col min="2086" max="2086" width="11" style="4" customWidth="1"/>
    <col min="2087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28515625" style="4" customWidth="1"/>
    <col min="2321" max="2321" width="8.85546875" style="4" customWidth="1"/>
    <col min="2322" max="2322" width="5.5703125" style="4" customWidth="1"/>
    <col min="2323" max="2323" width="7.28515625" style="4" customWidth="1"/>
    <col min="2324" max="2324" width="8.85546875" style="4" customWidth="1"/>
    <col min="2325" max="2325" width="3.7109375" style="4" customWidth="1"/>
    <col min="2326" max="2326" width="7.85546875" style="4" customWidth="1"/>
    <col min="2327" max="2327" width="9.42578125" style="4" customWidth="1"/>
    <col min="2328" max="2328" width="3.85546875" style="4" customWidth="1"/>
    <col min="2329" max="2329" width="8.7109375" style="4" customWidth="1"/>
    <col min="2330" max="2330" width="9.42578125" style="4" customWidth="1"/>
    <col min="2331" max="2331" width="3.85546875" style="4" customWidth="1"/>
    <col min="2332" max="2332" width="7.85546875" style="4" customWidth="1"/>
    <col min="2333" max="2333" width="8.85546875" style="4" customWidth="1"/>
    <col min="2334" max="2334" width="3.7109375" style="4" customWidth="1"/>
    <col min="2335" max="2336" width="2.85546875" style="4" customWidth="1"/>
    <col min="2337" max="2337" width="6.28515625" style="4" customWidth="1"/>
    <col min="2338" max="2338" width="7.7109375" style="4" customWidth="1"/>
    <col min="2339" max="2339" width="11.85546875" style="4" customWidth="1"/>
    <col min="2340" max="2340" width="7.42578125" style="4" customWidth="1"/>
    <col min="2341" max="2341" width="28.28515625" style="4" customWidth="1"/>
    <col min="2342" max="2342" width="11" style="4" customWidth="1"/>
    <col min="2343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28515625" style="4" customWidth="1"/>
    <col min="2577" max="2577" width="8.85546875" style="4" customWidth="1"/>
    <col min="2578" max="2578" width="5.5703125" style="4" customWidth="1"/>
    <col min="2579" max="2579" width="7.28515625" style="4" customWidth="1"/>
    <col min="2580" max="2580" width="8.85546875" style="4" customWidth="1"/>
    <col min="2581" max="2581" width="3.7109375" style="4" customWidth="1"/>
    <col min="2582" max="2582" width="7.85546875" style="4" customWidth="1"/>
    <col min="2583" max="2583" width="9.42578125" style="4" customWidth="1"/>
    <col min="2584" max="2584" width="3.85546875" style="4" customWidth="1"/>
    <col min="2585" max="2585" width="8.7109375" style="4" customWidth="1"/>
    <col min="2586" max="2586" width="9.42578125" style="4" customWidth="1"/>
    <col min="2587" max="2587" width="3.85546875" style="4" customWidth="1"/>
    <col min="2588" max="2588" width="7.85546875" style="4" customWidth="1"/>
    <col min="2589" max="2589" width="8.85546875" style="4" customWidth="1"/>
    <col min="2590" max="2590" width="3.7109375" style="4" customWidth="1"/>
    <col min="2591" max="2592" width="2.85546875" style="4" customWidth="1"/>
    <col min="2593" max="2593" width="6.28515625" style="4" customWidth="1"/>
    <col min="2594" max="2594" width="7.7109375" style="4" customWidth="1"/>
    <col min="2595" max="2595" width="11.85546875" style="4" customWidth="1"/>
    <col min="2596" max="2596" width="7.42578125" style="4" customWidth="1"/>
    <col min="2597" max="2597" width="28.28515625" style="4" customWidth="1"/>
    <col min="2598" max="2598" width="11" style="4" customWidth="1"/>
    <col min="2599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28515625" style="4" customWidth="1"/>
    <col min="2833" max="2833" width="8.85546875" style="4" customWidth="1"/>
    <col min="2834" max="2834" width="5.5703125" style="4" customWidth="1"/>
    <col min="2835" max="2835" width="7.28515625" style="4" customWidth="1"/>
    <col min="2836" max="2836" width="8.85546875" style="4" customWidth="1"/>
    <col min="2837" max="2837" width="3.7109375" style="4" customWidth="1"/>
    <col min="2838" max="2838" width="7.85546875" style="4" customWidth="1"/>
    <col min="2839" max="2839" width="9.42578125" style="4" customWidth="1"/>
    <col min="2840" max="2840" width="3.85546875" style="4" customWidth="1"/>
    <col min="2841" max="2841" width="8.7109375" style="4" customWidth="1"/>
    <col min="2842" max="2842" width="9.42578125" style="4" customWidth="1"/>
    <col min="2843" max="2843" width="3.85546875" style="4" customWidth="1"/>
    <col min="2844" max="2844" width="7.85546875" style="4" customWidth="1"/>
    <col min="2845" max="2845" width="8.85546875" style="4" customWidth="1"/>
    <col min="2846" max="2846" width="3.7109375" style="4" customWidth="1"/>
    <col min="2847" max="2848" width="2.85546875" style="4" customWidth="1"/>
    <col min="2849" max="2849" width="6.28515625" style="4" customWidth="1"/>
    <col min="2850" max="2850" width="7.7109375" style="4" customWidth="1"/>
    <col min="2851" max="2851" width="11.85546875" style="4" customWidth="1"/>
    <col min="2852" max="2852" width="7.42578125" style="4" customWidth="1"/>
    <col min="2853" max="2853" width="28.28515625" style="4" customWidth="1"/>
    <col min="2854" max="2854" width="11" style="4" customWidth="1"/>
    <col min="2855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28515625" style="4" customWidth="1"/>
    <col min="3089" max="3089" width="8.85546875" style="4" customWidth="1"/>
    <col min="3090" max="3090" width="5.5703125" style="4" customWidth="1"/>
    <col min="3091" max="3091" width="7.28515625" style="4" customWidth="1"/>
    <col min="3092" max="3092" width="8.85546875" style="4" customWidth="1"/>
    <col min="3093" max="3093" width="3.7109375" style="4" customWidth="1"/>
    <col min="3094" max="3094" width="7.85546875" style="4" customWidth="1"/>
    <col min="3095" max="3095" width="9.42578125" style="4" customWidth="1"/>
    <col min="3096" max="3096" width="3.85546875" style="4" customWidth="1"/>
    <col min="3097" max="3097" width="8.7109375" style="4" customWidth="1"/>
    <col min="3098" max="3098" width="9.42578125" style="4" customWidth="1"/>
    <col min="3099" max="3099" width="3.85546875" style="4" customWidth="1"/>
    <col min="3100" max="3100" width="7.85546875" style="4" customWidth="1"/>
    <col min="3101" max="3101" width="8.85546875" style="4" customWidth="1"/>
    <col min="3102" max="3102" width="3.7109375" style="4" customWidth="1"/>
    <col min="3103" max="3104" width="2.85546875" style="4" customWidth="1"/>
    <col min="3105" max="3105" width="6.28515625" style="4" customWidth="1"/>
    <col min="3106" max="3106" width="7.7109375" style="4" customWidth="1"/>
    <col min="3107" max="3107" width="11.85546875" style="4" customWidth="1"/>
    <col min="3108" max="3108" width="7.42578125" style="4" customWidth="1"/>
    <col min="3109" max="3109" width="28.28515625" style="4" customWidth="1"/>
    <col min="3110" max="3110" width="11" style="4" customWidth="1"/>
    <col min="3111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28515625" style="4" customWidth="1"/>
    <col min="3345" max="3345" width="8.85546875" style="4" customWidth="1"/>
    <col min="3346" max="3346" width="5.5703125" style="4" customWidth="1"/>
    <col min="3347" max="3347" width="7.28515625" style="4" customWidth="1"/>
    <col min="3348" max="3348" width="8.85546875" style="4" customWidth="1"/>
    <col min="3349" max="3349" width="3.7109375" style="4" customWidth="1"/>
    <col min="3350" max="3350" width="7.85546875" style="4" customWidth="1"/>
    <col min="3351" max="3351" width="9.42578125" style="4" customWidth="1"/>
    <col min="3352" max="3352" width="3.85546875" style="4" customWidth="1"/>
    <col min="3353" max="3353" width="8.7109375" style="4" customWidth="1"/>
    <col min="3354" max="3354" width="9.42578125" style="4" customWidth="1"/>
    <col min="3355" max="3355" width="3.85546875" style="4" customWidth="1"/>
    <col min="3356" max="3356" width="7.85546875" style="4" customWidth="1"/>
    <col min="3357" max="3357" width="8.85546875" style="4" customWidth="1"/>
    <col min="3358" max="3358" width="3.7109375" style="4" customWidth="1"/>
    <col min="3359" max="3360" width="2.85546875" style="4" customWidth="1"/>
    <col min="3361" max="3361" width="6.28515625" style="4" customWidth="1"/>
    <col min="3362" max="3362" width="7.7109375" style="4" customWidth="1"/>
    <col min="3363" max="3363" width="11.85546875" style="4" customWidth="1"/>
    <col min="3364" max="3364" width="7.42578125" style="4" customWidth="1"/>
    <col min="3365" max="3365" width="28.28515625" style="4" customWidth="1"/>
    <col min="3366" max="3366" width="11" style="4" customWidth="1"/>
    <col min="3367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28515625" style="4" customWidth="1"/>
    <col min="3601" max="3601" width="8.85546875" style="4" customWidth="1"/>
    <col min="3602" max="3602" width="5.5703125" style="4" customWidth="1"/>
    <col min="3603" max="3603" width="7.28515625" style="4" customWidth="1"/>
    <col min="3604" max="3604" width="8.85546875" style="4" customWidth="1"/>
    <col min="3605" max="3605" width="3.7109375" style="4" customWidth="1"/>
    <col min="3606" max="3606" width="7.85546875" style="4" customWidth="1"/>
    <col min="3607" max="3607" width="9.42578125" style="4" customWidth="1"/>
    <col min="3608" max="3608" width="3.85546875" style="4" customWidth="1"/>
    <col min="3609" max="3609" width="8.7109375" style="4" customWidth="1"/>
    <col min="3610" max="3610" width="9.42578125" style="4" customWidth="1"/>
    <col min="3611" max="3611" width="3.85546875" style="4" customWidth="1"/>
    <col min="3612" max="3612" width="7.85546875" style="4" customWidth="1"/>
    <col min="3613" max="3613" width="8.85546875" style="4" customWidth="1"/>
    <col min="3614" max="3614" width="3.7109375" style="4" customWidth="1"/>
    <col min="3615" max="3616" width="2.85546875" style="4" customWidth="1"/>
    <col min="3617" max="3617" width="6.28515625" style="4" customWidth="1"/>
    <col min="3618" max="3618" width="7.7109375" style="4" customWidth="1"/>
    <col min="3619" max="3619" width="11.85546875" style="4" customWidth="1"/>
    <col min="3620" max="3620" width="7.42578125" style="4" customWidth="1"/>
    <col min="3621" max="3621" width="28.28515625" style="4" customWidth="1"/>
    <col min="3622" max="3622" width="11" style="4" customWidth="1"/>
    <col min="3623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28515625" style="4" customWidth="1"/>
    <col min="3857" max="3857" width="8.85546875" style="4" customWidth="1"/>
    <col min="3858" max="3858" width="5.5703125" style="4" customWidth="1"/>
    <col min="3859" max="3859" width="7.28515625" style="4" customWidth="1"/>
    <col min="3860" max="3860" width="8.85546875" style="4" customWidth="1"/>
    <col min="3861" max="3861" width="3.7109375" style="4" customWidth="1"/>
    <col min="3862" max="3862" width="7.85546875" style="4" customWidth="1"/>
    <col min="3863" max="3863" width="9.42578125" style="4" customWidth="1"/>
    <col min="3864" max="3864" width="3.85546875" style="4" customWidth="1"/>
    <col min="3865" max="3865" width="8.7109375" style="4" customWidth="1"/>
    <col min="3866" max="3866" width="9.42578125" style="4" customWidth="1"/>
    <col min="3867" max="3867" width="3.85546875" style="4" customWidth="1"/>
    <col min="3868" max="3868" width="7.85546875" style="4" customWidth="1"/>
    <col min="3869" max="3869" width="8.85546875" style="4" customWidth="1"/>
    <col min="3870" max="3870" width="3.7109375" style="4" customWidth="1"/>
    <col min="3871" max="3872" width="2.85546875" style="4" customWidth="1"/>
    <col min="3873" max="3873" width="6.28515625" style="4" customWidth="1"/>
    <col min="3874" max="3874" width="7.7109375" style="4" customWidth="1"/>
    <col min="3875" max="3875" width="11.85546875" style="4" customWidth="1"/>
    <col min="3876" max="3876" width="7.42578125" style="4" customWidth="1"/>
    <col min="3877" max="3877" width="28.28515625" style="4" customWidth="1"/>
    <col min="3878" max="3878" width="11" style="4" customWidth="1"/>
    <col min="3879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28515625" style="4" customWidth="1"/>
    <col min="4113" max="4113" width="8.85546875" style="4" customWidth="1"/>
    <col min="4114" max="4114" width="5.5703125" style="4" customWidth="1"/>
    <col min="4115" max="4115" width="7.28515625" style="4" customWidth="1"/>
    <col min="4116" max="4116" width="8.85546875" style="4" customWidth="1"/>
    <col min="4117" max="4117" width="3.7109375" style="4" customWidth="1"/>
    <col min="4118" max="4118" width="7.85546875" style="4" customWidth="1"/>
    <col min="4119" max="4119" width="9.42578125" style="4" customWidth="1"/>
    <col min="4120" max="4120" width="3.85546875" style="4" customWidth="1"/>
    <col min="4121" max="4121" width="8.7109375" style="4" customWidth="1"/>
    <col min="4122" max="4122" width="9.42578125" style="4" customWidth="1"/>
    <col min="4123" max="4123" width="3.85546875" style="4" customWidth="1"/>
    <col min="4124" max="4124" width="7.85546875" style="4" customWidth="1"/>
    <col min="4125" max="4125" width="8.85546875" style="4" customWidth="1"/>
    <col min="4126" max="4126" width="3.7109375" style="4" customWidth="1"/>
    <col min="4127" max="4128" width="2.85546875" style="4" customWidth="1"/>
    <col min="4129" max="4129" width="6.28515625" style="4" customWidth="1"/>
    <col min="4130" max="4130" width="7.7109375" style="4" customWidth="1"/>
    <col min="4131" max="4131" width="11.85546875" style="4" customWidth="1"/>
    <col min="4132" max="4132" width="7.42578125" style="4" customWidth="1"/>
    <col min="4133" max="4133" width="28.28515625" style="4" customWidth="1"/>
    <col min="4134" max="4134" width="11" style="4" customWidth="1"/>
    <col min="4135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28515625" style="4" customWidth="1"/>
    <col min="4369" max="4369" width="8.85546875" style="4" customWidth="1"/>
    <col min="4370" max="4370" width="5.5703125" style="4" customWidth="1"/>
    <col min="4371" max="4371" width="7.28515625" style="4" customWidth="1"/>
    <col min="4372" max="4372" width="8.85546875" style="4" customWidth="1"/>
    <col min="4373" max="4373" width="3.7109375" style="4" customWidth="1"/>
    <col min="4374" max="4374" width="7.85546875" style="4" customWidth="1"/>
    <col min="4375" max="4375" width="9.42578125" style="4" customWidth="1"/>
    <col min="4376" max="4376" width="3.85546875" style="4" customWidth="1"/>
    <col min="4377" max="4377" width="8.7109375" style="4" customWidth="1"/>
    <col min="4378" max="4378" width="9.42578125" style="4" customWidth="1"/>
    <col min="4379" max="4379" width="3.85546875" style="4" customWidth="1"/>
    <col min="4380" max="4380" width="7.85546875" style="4" customWidth="1"/>
    <col min="4381" max="4381" width="8.85546875" style="4" customWidth="1"/>
    <col min="4382" max="4382" width="3.7109375" style="4" customWidth="1"/>
    <col min="4383" max="4384" width="2.85546875" style="4" customWidth="1"/>
    <col min="4385" max="4385" width="6.28515625" style="4" customWidth="1"/>
    <col min="4386" max="4386" width="7.7109375" style="4" customWidth="1"/>
    <col min="4387" max="4387" width="11.85546875" style="4" customWidth="1"/>
    <col min="4388" max="4388" width="7.42578125" style="4" customWidth="1"/>
    <col min="4389" max="4389" width="28.28515625" style="4" customWidth="1"/>
    <col min="4390" max="4390" width="11" style="4" customWidth="1"/>
    <col min="4391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28515625" style="4" customWidth="1"/>
    <col min="4625" max="4625" width="8.85546875" style="4" customWidth="1"/>
    <col min="4626" max="4626" width="5.5703125" style="4" customWidth="1"/>
    <col min="4627" max="4627" width="7.28515625" style="4" customWidth="1"/>
    <col min="4628" max="4628" width="8.85546875" style="4" customWidth="1"/>
    <col min="4629" max="4629" width="3.7109375" style="4" customWidth="1"/>
    <col min="4630" max="4630" width="7.85546875" style="4" customWidth="1"/>
    <col min="4631" max="4631" width="9.42578125" style="4" customWidth="1"/>
    <col min="4632" max="4632" width="3.85546875" style="4" customWidth="1"/>
    <col min="4633" max="4633" width="8.7109375" style="4" customWidth="1"/>
    <col min="4634" max="4634" width="9.42578125" style="4" customWidth="1"/>
    <col min="4635" max="4635" width="3.85546875" style="4" customWidth="1"/>
    <col min="4636" max="4636" width="7.85546875" style="4" customWidth="1"/>
    <col min="4637" max="4637" width="8.85546875" style="4" customWidth="1"/>
    <col min="4638" max="4638" width="3.7109375" style="4" customWidth="1"/>
    <col min="4639" max="4640" width="2.85546875" style="4" customWidth="1"/>
    <col min="4641" max="4641" width="6.28515625" style="4" customWidth="1"/>
    <col min="4642" max="4642" width="7.7109375" style="4" customWidth="1"/>
    <col min="4643" max="4643" width="11.85546875" style="4" customWidth="1"/>
    <col min="4644" max="4644" width="7.42578125" style="4" customWidth="1"/>
    <col min="4645" max="4645" width="28.28515625" style="4" customWidth="1"/>
    <col min="4646" max="4646" width="11" style="4" customWidth="1"/>
    <col min="4647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28515625" style="4" customWidth="1"/>
    <col min="4881" max="4881" width="8.85546875" style="4" customWidth="1"/>
    <col min="4882" max="4882" width="5.5703125" style="4" customWidth="1"/>
    <col min="4883" max="4883" width="7.28515625" style="4" customWidth="1"/>
    <col min="4884" max="4884" width="8.85546875" style="4" customWidth="1"/>
    <col min="4885" max="4885" width="3.7109375" style="4" customWidth="1"/>
    <col min="4886" max="4886" width="7.85546875" style="4" customWidth="1"/>
    <col min="4887" max="4887" width="9.42578125" style="4" customWidth="1"/>
    <col min="4888" max="4888" width="3.85546875" style="4" customWidth="1"/>
    <col min="4889" max="4889" width="8.7109375" style="4" customWidth="1"/>
    <col min="4890" max="4890" width="9.42578125" style="4" customWidth="1"/>
    <col min="4891" max="4891" width="3.85546875" style="4" customWidth="1"/>
    <col min="4892" max="4892" width="7.85546875" style="4" customWidth="1"/>
    <col min="4893" max="4893" width="8.85546875" style="4" customWidth="1"/>
    <col min="4894" max="4894" width="3.7109375" style="4" customWidth="1"/>
    <col min="4895" max="4896" width="2.85546875" style="4" customWidth="1"/>
    <col min="4897" max="4897" width="6.28515625" style="4" customWidth="1"/>
    <col min="4898" max="4898" width="7.7109375" style="4" customWidth="1"/>
    <col min="4899" max="4899" width="11.85546875" style="4" customWidth="1"/>
    <col min="4900" max="4900" width="7.42578125" style="4" customWidth="1"/>
    <col min="4901" max="4901" width="28.28515625" style="4" customWidth="1"/>
    <col min="4902" max="4902" width="11" style="4" customWidth="1"/>
    <col min="4903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28515625" style="4" customWidth="1"/>
    <col min="5137" max="5137" width="8.85546875" style="4" customWidth="1"/>
    <col min="5138" max="5138" width="5.5703125" style="4" customWidth="1"/>
    <col min="5139" max="5139" width="7.28515625" style="4" customWidth="1"/>
    <col min="5140" max="5140" width="8.85546875" style="4" customWidth="1"/>
    <col min="5141" max="5141" width="3.7109375" style="4" customWidth="1"/>
    <col min="5142" max="5142" width="7.85546875" style="4" customWidth="1"/>
    <col min="5143" max="5143" width="9.42578125" style="4" customWidth="1"/>
    <col min="5144" max="5144" width="3.85546875" style="4" customWidth="1"/>
    <col min="5145" max="5145" width="8.7109375" style="4" customWidth="1"/>
    <col min="5146" max="5146" width="9.42578125" style="4" customWidth="1"/>
    <col min="5147" max="5147" width="3.85546875" style="4" customWidth="1"/>
    <col min="5148" max="5148" width="7.85546875" style="4" customWidth="1"/>
    <col min="5149" max="5149" width="8.85546875" style="4" customWidth="1"/>
    <col min="5150" max="5150" width="3.7109375" style="4" customWidth="1"/>
    <col min="5151" max="5152" width="2.85546875" style="4" customWidth="1"/>
    <col min="5153" max="5153" width="6.28515625" style="4" customWidth="1"/>
    <col min="5154" max="5154" width="7.7109375" style="4" customWidth="1"/>
    <col min="5155" max="5155" width="11.85546875" style="4" customWidth="1"/>
    <col min="5156" max="5156" width="7.42578125" style="4" customWidth="1"/>
    <col min="5157" max="5157" width="28.28515625" style="4" customWidth="1"/>
    <col min="5158" max="5158" width="11" style="4" customWidth="1"/>
    <col min="5159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28515625" style="4" customWidth="1"/>
    <col min="5393" max="5393" width="8.85546875" style="4" customWidth="1"/>
    <col min="5394" max="5394" width="5.5703125" style="4" customWidth="1"/>
    <col min="5395" max="5395" width="7.28515625" style="4" customWidth="1"/>
    <col min="5396" max="5396" width="8.85546875" style="4" customWidth="1"/>
    <col min="5397" max="5397" width="3.7109375" style="4" customWidth="1"/>
    <col min="5398" max="5398" width="7.85546875" style="4" customWidth="1"/>
    <col min="5399" max="5399" width="9.42578125" style="4" customWidth="1"/>
    <col min="5400" max="5400" width="3.85546875" style="4" customWidth="1"/>
    <col min="5401" max="5401" width="8.7109375" style="4" customWidth="1"/>
    <col min="5402" max="5402" width="9.42578125" style="4" customWidth="1"/>
    <col min="5403" max="5403" width="3.85546875" style="4" customWidth="1"/>
    <col min="5404" max="5404" width="7.85546875" style="4" customWidth="1"/>
    <col min="5405" max="5405" width="8.85546875" style="4" customWidth="1"/>
    <col min="5406" max="5406" width="3.7109375" style="4" customWidth="1"/>
    <col min="5407" max="5408" width="2.85546875" style="4" customWidth="1"/>
    <col min="5409" max="5409" width="6.28515625" style="4" customWidth="1"/>
    <col min="5410" max="5410" width="7.7109375" style="4" customWidth="1"/>
    <col min="5411" max="5411" width="11.85546875" style="4" customWidth="1"/>
    <col min="5412" max="5412" width="7.42578125" style="4" customWidth="1"/>
    <col min="5413" max="5413" width="28.28515625" style="4" customWidth="1"/>
    <col min="5414" max="5414" width="11" style="4" customWidth="1"/>
    <col min="5415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28515625" style="4" customWidth="1"/>
    <col min="5649" max="5649" width="8.85546875" style="4" customWidth="1"/>
    <col min="5650" max="5650" width="5.5703125" style="4" customWidth="1"/>
    <col min="5651" max="5651" width="7.28515625" style="4" customWidth="1"/>
    <col min="5652" max="5652" width="8.85546875" style="4" customWidth="1"/>
    <col min="5653" max="5653" width="3.7109375" style="4" customWidth="1"/>
    <col min="5654" max="5654" width="7.85546875" style="4" customWidth="1"/>
    <col min="5655" max="5655" width="9.42578125" style="4" customWidth="1"/>
    <col min="5656" max="5656" width="3.85546875" style="4" customWidth="1"/>
    <col min="5657" max="5657" width="8.7109375" style="4" customWidth="1"/>
    <col min="5658" max="5658" width="9.42578125" style="4" customWidth="1"/>
    <col min="5659" max="5659" width="3.85546875" style="4" customWidth="1"/>
    <col min="5660" max="5660" width="7.85546875" style="4" customWidth="1"/>
    <col min="5661" max="5661" width="8.85546875" style="4" customWidth="1"/>
    <col min="5662" max="5662" width="3.7109375" style="4" customWidth="1"/>
    <col min="5663" max="5664" width="2.85546875" style="4" customWidth="1"/>
    <col min="5665" max="5665" width="6.28515625" style="4" customWidth="1"/>
    <col min="5666" max="5666" width="7.7109375" style="4" customWidth="1"/>
    <col min="5667" max="5667" width="11.85546875" style="4" customWidth="1"/>
    <col min="5668" max="5668" width="7.42578125" style="4" customWidth="1"/>
    <col min="5669" max="5669" width="28.28515625" style="4" customWidth="1"/>
    <col min="5670" max="5670" width="11" style="4" customWidth="1"/>
    <col min="5671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28515625" style="4" customWidth="1"/>
    <col min="5905" max="5905" width="8.85546875" style="4" customWidth="1"/>
    <col min="5906" max="5906" width="5.5703125" style="4" customWidth="1"/>
    <col min="5907" max="5907" width="7.28515625" style="4" customWidth="1"/>
    <col min="5908" max="5908" width="8.85546875" style="4" customWidth="1"/>
    <col min="5909" max="5909" width="3.7109375" style="4" customWidth="1"/>
    <col min="5910" max="5910" width="7.85546875" style="4" customWidth="1"/>
    <col min="5911" max="5911" width="9.42578125" style="4" customWidth="1"/>
    <col min="5912" max="5912" width="3.85546875" style="4" customWidth="1"/>
    <col min="5913" max="5913" width="8.7109375" style="4" customWidth="1"/>
    <col min="5914" max="5914" width="9.42578125" style="4" customWidth="1"/>
    <col min="5915" max="5915" width="3.85546875" style="4" customWidth="1"/>
    <col min="5916" max="5916" width="7.85546875" style="4" customWidth="1"/>
    <col min="5917" max="5917" width="8.85546875" style="4" customWidth="1"/>
    <col min="5918" max="5918" width="3.7109375" style="4" customWidth="1"/>
    <col min="5919" max="5920" width="2.85546875" style="4" customWidth="1"/>
    <col min="5921" max="5921" width="6.28515625" style="4" customWidth="1"/>
    <col min="5922" max="5922" width="7.7109375" style="4" customWidth="1"/>
    <col min="5923" max="5923" width="11.85546875" style="4" customWidth="1"/>
    <col min="5924" max="5924" width="7.42578125" style="4" customWidth="1"/>
    <col min="5925" max="5925" width="28.28515625" style="4" customWidth="1"/>
    <col min="5926" max="5926" width="11" style="4" customWidth="1"/>
    <col min="5927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28515625" style="4" customWidth="1"/>
    <col min="6161" max="6161" width="8.85546875" style="4" customWidth="1"/>
    <col min="6162" max="6162" width="5.5703125" style="4" customWidth="1"/>
    <col min="6163" max="6163" width="7.28515625" style="4" customWidth="1"/>
    <col min="6164" max="6164" width="8.85546875" style="4" customWidth="1"/>
    <col min="6165" max="6165" width="3.7109375" style="4" customWidth="1"/>
    <col min="6166" max="6166" width="7.85546875" style="4" customWidth="1"/>
    <col min="6167" max="6167" width="9.42578125" style="4" customWidth="1"/>
    <col min="6168" max="6168" width="3.85546875" style="4" customWidth="1"/>
    <col min="6169" max="6169" width="8.7109375" style="4" customWidth="1"/>
    <col min="6170" max="6170" width="9.42578125" style="4" customWidth="1"/>
    <col min="6171" max="6171" width="3.85546875" style="4" customWidth="1"/>
    <col min="6172" max="6172" width="7.85546875" style="4" customWidth="1"/>
    <col min="6173" max="6173" width="8.85546875" style="4" customWidth="1"/>
    <col min="6174" max="6174" width="3.7109375" style="4" customWidth="1"/>
    <col min="6175" max="6176" width="2.85546875" style="4" customWidth="1"/>
    <col min="6177" max="6177" width="6.28515625" style="4" customWidth="1"/>
    <col min="6178" max="6178" width="7.7109375" style="4" customWidth="1"/>
    <col min="6179" max="6179" width="11.85546875" style="4" customWidth="1"/>
    <col min="6180" max="6180" width="7.42578125" style="4" customWidth="1"/>
    <col min="6181" max="6181" width="28.28515625" style="4" customWidth="1"/>
    <col min="6182" max="6182" width="11" style="4" customWidth="1"/>
    <col min="6183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28515625" style="4" customWidth="1"/>
    <col min="6417" max="6417" width="8.85546875" style="4" customWidth="1"/>
    <col min="6418" max="6418" width="5.5703125" style="4" customWidth="1"/>
    <col min="6419" max="6419" width="7.28515625" style="4" customWidth="1"/>
    <col min="6420" max="6420" width="8.85546875" style="4" customWidth="1"/>
    <col min="6421" max="6421" width="3.7109375" style="4" customWidth="1"/>
    <col min="6422" max="6422" width="7.85546875" style="4" customWidth="1"/>
    <col min="6423" max="6423" width="9.42578125" style="4" customWidth="1"/>
    <col min="6424" max="6424" width="3.85546875" style="4" customWidth="1"/>
    <col min="6425" max="6425" width="8.7109375" style="4" customWidth="1"/>
    <col min="6426" max="6426" width="9.42578125" style="4" customWidth="1"/>
    <col min="6427" max="6427" width="3.85546875" style="4" customWidth="1"/>
    <col min="6428" max="6428" width="7.85546875" style="4" customWidth="1"/>
    <col min="6429" max="6429" width="8.85546875" style="4" customWidth="1"/>
    <col min="6430" max="6430" width="3.7109375" style="4" customWidth="1"/>
    <col min="6431" max="6432" width="2.85546875" style="4" customWidth="1"/>
    <col min="6433" max="6433" width="6.28515625" style="4" customWidth="1"/>
    <col min="6434" max="6434" width="7.7109375" style="4" customWidth="1"/>
    <col min="6435" max="6435" width="11.85546875" style="4" customWidth="1"/>
    <col min="6436" max="6436" width="7.42578125" style="4" customWidth="1"/>
    <col min="6437" max="6437" width="28.28515625" style="4" customWidth="1"/>
    <col min="6438" max="6438" width="11" style="4" customWidth="1"/>
    <col min="6439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28515625" style="4" customWidth="1"/>
    <col min="6673" max="6673" width="8.85546875" style="4" customWidth="1"/>
    <col min="6674" max="6674" width="5.5703125" style="4" customWidth="1"/>
    <col min="6675" max="6675" width="7.28515625" style="4" customWidth="1"/>
    <col min="6676" max="6676" width="8.85546875" style="4" customWidth="1"/>
    <col min="6677" max="6677" width="3.7109375" style="4" customWidth="1"/>
    <col min="6678" max="6678" width="7.85546875" style="4" customWidth="1"/>
    <col min="6679" max="6679" width="9.42578125" style="4" customWidth="1"/>
    <col min="6680" max="6680" width="3.85546875" style="4" customWidth="1"/>
    <col min="6681" max="6681" width="8.7109375" style="4" customWidth="1"/>
    <col min="6682" max="6682" width="9.42578125" style="4" customWidth="1"/>
    <col min="6683" max="6683" width="3.85546875" style="4" customWidth="1"/>
    <col min="6684" max="6684" width="7.85546875" style="4" customWidth="1"/>
    <col min="6685" max="6685" width="8.85546875" style="4" customWidth="1"/>
    <col min="6686" max="6686" width="3.7109375" style="4" customWidth="1"/>
    <col min="6687" max="6688" width="2.85546875" style="4" customWidth="1"/>
    <col min="6689" max="6689" width="6.28515625" style="4" customWidth="1"/>
    <col min="6690" max="6690" width="7.7109375" style="4" customWidth="1"/>
    <col min="6691" max="6691" width="11.85546875" style="4" customWidth="1"/>
    <col min="6692" max="6692" width="7.42578125" style="4" customWidth="1"/>
    <col min="6693" max="6693" width="28.28515625" style="4" customWidth="1"/>
    <col min="6694" max="6694" width="11" style="4" customWidth="1"/>
    <col min="6695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28515625" style="4" customWidth="1"/>
    <col min="6929" max="6929" width="8.85546875" style="4" customWidth="1"/>
    <col min="6930" max="6930" width="5.5703125" style="4" customWidth="1"/>
    <col min="6931" max="6931" width="7.28515625" style="4" customWidth="1"/>
    <col min="6932" max="6932" width="8.85546875" style="4" customWidth="1"/>
    <col min="6933" max="6933" width="3.7109375" style="4" customWidth="1"/>
    <col min="6934" max="6934" width="7.85546875" style="4" customWidth="1"/>
    <col min="6935" max="6935" width="9.42578125" style="4" customWidth="1"/>
    <col min="6936" max="6936" width="3.85546875" style="4" customWidth="1"/>
    <col min="6937" max="6937" width="8.7109375" style="4" customWidth="1"/>
    <col min="6938" max="6938" width="9.42578125" style="4" customWidth="1"/>
    <col min="6939" max="6939" width="3.85546875" style="4" customWidth="1"/>
    <col min="6940" max="6940" width="7.85546875" style="4" customWidth="1"/>
    <col min="6941" max="6941" width="8.85546875" style="4" customWidth="1"/>
    <col min="6942" max="6942" width="3.7109375" style="4" customWidth="1"/>
    <col min="6943" max="6944" width="2.85546875" style="4" customWidth="1"/>
    <col min="6945" max="6945" width="6.28515625" style="4" customWidth="1"/>
    <col min="6946" max="6946" width="7.7109375" style="4" customWidth="1"/>
    <col min="6947" max="6947" width="11.85546875" style="4" customWidth="1"/>
    <col min="6948" max="6948" width="7.42578125" style="4" customWidth="1"/>
    <col min="6949" max="6949" width="28.28515625" style="4" customWidth="1"/>
    <col min="6950" max="6950" width="11" style="4" customWidth="1"/>
    <col min="6951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28515625" style="4" customWidth="1"/>
    <col min="7185" max="7185" width="8.85546875" style="4" customWidth="1"/>
    <col min="7186" max="7186" width="5.5703125" style="4" customWidth="1"/>
    <col min="7187" max="7187" width="7.28515625" style="4" customWidth="1"/>
    <col min="7188" max="7188" width="8.85546875" style="4" customWidth="1"/>
    <col min="7189" max="7189" width="3.7109375" style="4" customWidth="1"/>
    <col min="7190" max="7190" width="7.85546875" style="4" customWidth="1"/>
    <col min="7191" max="7191" width="9.42578125" style="4" customWidth="1"/>
    <col min="7192" max="7192" width="3.85546875" style="4" customWidth="1"/>
    <col min="7193" max="7193" width="8.7109375" style="4" customWidth="1"/>
    <col min="7194" max="7194" width="9.42578125" style="4" customWidth="1"/>
    <col min="7195" max="7195" width="3.85546875" style="4" customWidth="1"/>
    <col min="7196" max="7196" width="7.85546875" style="4" customWidth="1"/>
    <col min="7197" max="7197" width="8.85546875" style="4" customWidth="1"/>
    <col min="7198" max="7198" width="3.7109375" style="4" customWidth="1"/>
    <col min="7199" max="7200" width="2.85546875" style="4" customWidth="1"/>
    <col min="7201" max="7201" width="6.28515625" style="4" customWidth="1"/>
    <col min="7202" max="7202" width="7.7109375" style="4" customWidth="1"/>
    <col min="7203" max="7203" width="11.85546875" style="4" customWidth="1"/>
    <col min="7204" max="7204" width="7.42578125" style="4" customWidth="1"/>
    <col min="7205" max="7205" width="28.28515625" style="4" customWidth="1"/>
    <col min="7206" max="7206" width="11" style="4" customWidth="1"/>
    <col min="7207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28515625" style="4" customWidth="1"/>
    <col min="7441" max="7441" width="8.85546875" style="4" customWidth="1"/>
    <col min="7442" max="7442" width="5.5703125" style="4" customWidth="1"/>
    <col min="7443" max="7443" width="7.28515625" style="4" customWidth="1"/>
    <col min="7444" max="7444" width="8.85546875" style="4" customWidth="1"/>
    <col min="7445" max="7445" width="3.7109375" style="4" customWidth="1"/>
    <col min="7446" max="7446" width="7.85546875" style="4" customWidth="1"/>
    <col min="7447" max="7447" width="9.42578125" style="4" customWidth="1"/>
    <col min="7448" max="7448" width="3.85546875" style="4" customWidth="1"/>
    <col min="7449" max="7449" width="8.7109375" style="4" customWidth="1"/>
    <col min="7450" max="7450" width="9.42578125" style="4" customWidth="1"/>
    <col min="7451" max="7451" width="3.85546875" style="4" customWidth="1"/>
    <col min="7452" max="7452" width="7.85546875" style="4" customWidth="1"/>
    <col min="7453" max="7453" width="8.85546875" style="4" customWidth="1"/>
    <col min="7454" max="7454" width="3.7109375" style="4" customWidth="1"/>
    <col min="7455" max="7456" width="2.85546875" style="4" customWidth="1"/>
    <col min="7457" max="7457" width="6.28515625" style="4" customWidth="1"/>
    <col min="7458" max="7458" width="7.7109375" style="4" customWidth="1"/>
    <col min="7459" max="7459" width="11.85546875" style="4" customWidth="1"/>
    <col min="7460" max="7460" width="7.42578125" style="4" customWidth="1"/>
    <col min="7461" max="7461" width="28.28515625" style="4" customWidth="1"/>
    <col min="7462" max="7462" width="11" style="4" customWidth="1"/>
    <col min="7463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28515625" style="4" customWidth="1"/>
    <col min="7697" max="7697" width="8.85546875" style="4" customWidth="1"/>
    <col min="7698" max="7698" width="5.5703125" style="4" customWidth="1"/>
    <col min="7699" max="7699" width="7.28515625" style="4" customWidth="1"/>
    <col min="7700" max="7700" width="8.85546875" style="4" customWidth="1"/>
    <col min="7701" max="7701" width="3.7109375" style="4" customWidth="1"/>
    <col min="7702" max="7702" width="7.85546875" style="4" customWidth="1"/>
    <col min="7703" max="7703" width="9.42578125" style="4" customWidth="1"/>
    <col min="7704" max="7704" width="3.85546875" style="4" customWidth="1"/>
    <col min="7705" max="7705" width="8.7109375" style="4" customWidth="1"/>
    <col min="7706" max="7706" width="9.42578125" style="4" customWidth="1"/>
    <col min="7707" max="7707" width="3.85546875" style="4" customWidth="1"/>
    <col min="7708" max="7708" width="7.85546875" style="4" customWidth="1"/>
    <col min="7709" max="7709" width="8.85546875" style="4" customWidth="1"/>
    <col min="7710" max="7710" width="3.7109375" style="4" customWidth="1"/>
    <col min="7711" max="7712" width="2.85546875" style="4" customWidth="1"/>
    <col min="7713" max="7713" width="6.28515625" style="4" customWidth="1"/>
    <col min="7714" max="7714" width="7.7109375" style="4" customWidth="1"/>
    <col min="7715" max="7715" width="11.85546875" style="4" customWidth="1"/>
    <col min="7716" max="7716" width="7.42578125" style="4" customWidth="1"/>
    <col min="7717" max="7717" width="28.28515625" style="4" customWidth="1"/>
    <col min="7718" max="7718" width="11" style="4" customWidth="1"/>
    <col min="7719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28515625" style="4" customWidth="1"/>
    <col min="7953" max="7953" width="8.85546875" style="4" customWidth="1"/>
    <col min="7954" max="7954" width="5.5703125" style="4" customWidth="1"/>
    <col min="7955" max="7955" width="7.28515625" style="4" customWidth="1"/>
    <col min="7956" max="7956" width="8.85546875" style="4" customWidth="1"/>
    <col min="7957" max="7957" width="3.7109375" style="4" customWidth="1"/>
    <col min="7958" max="7958" width="7.85546875" style="4" customWidth="1"/>
    <col min="7959" max="7959" width="9.42578125" style="4" customWidth="1"/>
    <col min="7960" max="7960" width="3.85546875" style="4" customWidth="1"/>
    <col min="7961" max="7961" width="8.7109375" style="4" customWidth="1"/>
    <col min="7962" max="7962" width="9.42578125" style="4" customWidth="1"/>
    <col min="7963" max="7963" width="3.85546875" style="4" customWidth="1"/>
    <col min="7964" max="7964" width="7.85546875" style="4" customWidth="1"/>
    <col min="7965" max="7965" width="8.85546875" style="4" customWidth="1"/>
    <col min="7966" max="7966" width="3.7109375" style="4" customWidth="1"/>
    <col min="7967" max="7968" width="2.85546875" style="4" customWidth="1"/>
    <col min="7969" max="7969" width="6.28515625" style="4" customWidth="1"/>
    <col min="7970" max="7970" width="7.7109375" style="4" customWidth="1"/>
    <col min="7971" max="7971" width="11.85546875" style="4" customWidth="1"/>
    <col min="7972" max="7972" width="7.42578125" style="4" customWidth="1"/>
    <col min="7973" max="7973" width="28.28515625" style="4" customWidth="1"/>
    <col min="7974" max="7974" width="11" style="4" customWidth="1"/>
    <col min="7975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28515625" style="4" customWidth="1"/>
    <col min="8209" max="8209" width="8.85546875" style="4" customWidth="1"/>
    <col min="8210" max="8210" width="5.5703125" style="4" customWidth="1"/>
    <col min="8211" max="8211" width="7.28515625" style="4" customWidth="1"/>
    <col min="8212" max="8212" width="8.85546875" style="4" customWidth="1"/>
    <col min="8213" max="8213" width="3.7109375" style="4" customWidth="1"/>
    <col min="8214" max="8214" width="7.85546875" style="4" customWidth="1"/>
    <col min="8215" max="8215" width="9.42578125" style="4" customWidth="1"/>
    <col min="8216" max="8216" width="3.85546875" style="4" customWidth="1"/>
    <col min="8217" max="8217" width="8.7109375" style="4" customWidth="1"/>
    <col min="8218" max="8218" width="9.42578125" style="4" customWidth="1"/>
    <col min="8219" max="8219" width="3.85546875" style="4" customWidth="1"/>
    <col min="8220" max="8220" width="7.85546875" style="4" customWidth="1"/>
    <col min="8221" max="8221" width="8.85546875" style="4" customWidth="1"/>
    <col min="8222" max="8222" width="3.7109375" style="4" customWidth="1"/>
    <col min="8223" max="8224" width="2.85546875" style="4" customWidth="1"/>
    <col min="8225" max="8225" width="6.28515625" style="4" customWidth="1"/>
    <col min="8226" max="8226" width="7.7109375" style="4" customWidth="1"/>
    <col min="8227" max="8227" width="11.85546875" style="4" customWidth="1"/>
    <col min="8228" max="8228" width="7.42578125" style="4" customWidth="1"/>
    <col min="8229" max="8229" width="28.28515625" style="4" customWidth="1"/>
    <col min="8230" max="8230" width="11" style="4" customWidth="1"/>
    <col min="8231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28515625" style="4" customWidth="1"/>
    <col min="8465" max="8465" width="8.85546875" style="4" customWidth="1"/>
    <col min="8466" max="8466" width="5.5703125" style="4" customWidth="1"/>
    <col min="8467" max="8467" width="7.28515625" style="4" customWidth="1"/>
    <col min="8468" max="8468" width="8.85546875" style="4" customWidth="1"/>
    <col min="8469" max="8469" width="3.7109375" style="4" customWidth="1"/>
    <col min="8470" max="8470" width="7.85546875" style="4" customWidth="1"/>
    <col min="8471" max="8471" width="9.42578125" style="4" customWidth="1"/>
    <col min="8472" max="8472" width="3.85546875" style="4" customWidth="1"/>
    <col min="8473" max="8473" width="8.7109375" style="4" customWidth="1"/>
    <col min="8474" max="8474" width="9.42578125" style="4" customWidth="1"/>
    <col min="8475" max="8475" width="3.85546875" style="4" customWidth="1"/>
    <col min="8476" max="8476" width="7.85546875" style="4" customWidth="1"/>
    <col min="8477" max="8477" width="8.85546875" style="4" customWidth="1"/>
    <col min="8478" max="8478" width="3.7109375" style="4" customWidth="1"/>
    <col min="8479" max="8480" width="2.85546875" style="4" customWidth="1"/>
    <col min="8481" max="8481" width="6.28515625" style="4" customWidth="1"/>
    <col min="8482" max="8482" width="7.7109375" style="4" customWidth="1"/>
    <col min="8483" max="8483" width="11.85546875" style="4" customWidth="1"/>
    <col min="8484" max="8484" width="7.42578125" style="4" customWidth="1"/>
    <col min="8485" max="8485" width="28.28515625" style="4" customWidth="1"/>
    <col min="8486" max="8486" width="11" style="4" customWidth="1"/>
    <col min="8487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28515625" style="4" customWidth="1"/>
    <col min="8721" max="8721" width="8.85546875" style="4" customWidth="1"/>
    <col min="8722" max="8722" width="5.5703125" style="4" customWidth="1"/>
    <col min="8723" max="8723" width="7.28515625" style="4" customWidth="1"/>
    <col min="8724" max="8724" width="8.85546875" style="4" customWidth="1"/>
    <col min="8725" max="8725" width="3.7109375" style="4" customWidth="1"/>
    <col min="8726" max="8726" width="7.85546875" style="4" customWidth="1"/>
    <col min="8727" max="8727" width="9.42578125" style="4" customWidth="1"/>
    <col min="8728" max="8728" width="3.85546875" style="4" customWidth="1"/>
    <col min="8729" max="8729" width="8.7109375" style="4" customWidth="1"/>
    <col min="8730" max="8730" width="9.42578125" style="4" customWidth="1"/>
    <col min="8731" max="8731" width="3.85546875" style="4" customWidth="1"/>
    <col min="8732" max="8732" width="7.85546875" style="4" customWidth="1"/>
    <col min="8733" max="8733" width="8.85546875" style="4" customWidth="1"/>
    <col min="8734" max="8734" width="3.7109375" style="4" customWidth="1"/>
    <col min="8735" max="8736" width="2.85546875" style="4" customWidth="1"/>
    <col min="8737" max="8737" width="6.28515625" style="4" customWidth="1"/>
    <col min="8738" max="8738" width="7.7109375" style="4" customWidth="1"/>
    <col min="8739" max="8739" width="11.85546875" style="4" customWidth="1"/>
    <col min="8740" max="8740" width="7.42578125" style="4" customWidth="1"/>
    <col min="8741" max="8741" width="28.28515625" style="4" customWidth="1"/>
    <col min="8742" max="8742" width="11" style="4" customWidth="1"/>
    <col min="8743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28515625" style="4" customWidth="1"/>
    <col min="8977" max="8977" width="8.85546875" style="4" customWidth="1"/>
    <col min="8978" max="8978" width="5.5703125" style="4" customWidth="1"/>
    <col min="8979" max="8979" width="7.28515625" style="4" customWidth="1"/>
    <col min="8980" max="8980" width="8.85546875" style="4" customWidth="1"/>
    <col min="8981" max="8981" width="3.7109375" style="4" customWidth="1"/>
    <col min="8982" max="8982" width="7.85546875" style="4" customWidth="1"/>
    <col min="8983" max="8983" width="9.42578125" style="4" customWidth="1"/>
    <col min="8984" max="8984" width="3.85546875" style="4" customWidth="1"/>
    <col min="8985" max="8985" width="8.7109375" style="4" customWidth="1"/>
    <col min="8986" max="8986" width="9.42578125" style="4" customWidth="1"/>
    <col min="8987" max="8987" width="3.85546875" style="4" customWidth="1"/>
    <col min="8988" max="8988" width="7.85546875" style="4" customWidth="1"/>
    <col min="8989" max="8989" width="8.85546875" style="4" customWidth="1"/>
    <col min="8990" max="8990" width="3.7109375" style="4" customWidth="1"/>
    <col min="8991" max="8992" width="2.85546875" style="4" customWidth="1"/>
    <col min="8993" max="8993" width="6.28515625" style="4" customWidth="1"/>
    <col min="8994" max="8994" width="7.7109375" style="4" customWidth="1"/>
    <col min="8995" max="8995" width="11.85546875" style="4" customWidth="1"/>
    <col min="8996" max="8996" width="7.42578125" style="4" customWidth="1"/>
    <col min="8997" max="8997" width="28.28515625" style="4" customWidth="1"/>
    <col min="8998" max="8998" width="11" style="4" customWidth="1"/>
    <col min="8999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28515625" style="4" customWidth="1"/>
    <col min="9233" max="9233" width="8.85546875" style="4" customWidth="1"/>
    <col min="9234" max="9234" width="5.5703125" style="4" customWidth="1"/>
    <col min="9235" max="9235" width="7.28515625" style="4" customWidth="1"/>
    <col min="9236" max="9236" width="8.85546875" style="4" customWidth="1"/>
    <col min="9237" max="9237" width="3.7109375" style="4" customWidth="1"/>
    <col min="9238" max="9238" width="7.85546875" style="4" customWidth="1"/>
    <col min="9239" max="9239" width="9.42578125" style="4" customWidth="1"/>
    <col min="9240" max="9240" width="3.85546875" style="4" customWidth="1"/>
    <col min="9241" max="9241" width="8.7109375" style="4" customWidth="1"/>
    <col min="9242" max="9242" width="9.42578125" style="4" customWidth="1"/>
    <col min="9243" max="9243" width="3.85546875" style="4" customWidth="1"/>
    <col min="9244" max="9244" width="7.85546875" style="4" customWidth="1"/>
    <col min="9245" max="9245" width="8.85546875" style="4" customWidth="1"/>
    <col min="9246" max="9246" width="3.7109375" style="4" customWidth="1"/>
    <col min="9247" max="9248" width="2.85546875" style="4" customWidth="1"/>
    <col min="9249" max="9249" width="6.28515625" style="4" customWidth="1"/>
    <col min="9250" max="9250" width="7.7109375" style="4" customWidth="1"/>
    <col min="9251" max="9251" width="11.85546875" style="4" customWidth="1"/>
    <col min="9252" max="9252" width="7.42578125" style="4" customWidth="1"/>
    <col min="9253" max="9253" width="28.28515625" style="4" customWidth="1"/>
    <col min="9254" max="9254" width="11" style="4" customWidth="1"/>
    <col min="9255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28515625" style="4" customWidth="1"/>
    <col min="9489" max="9489" width="8.85546875" style="4" customWidth="1"/>
    <col min="9490" max="9490" width="5.5703125" style="4" customWidth="1"/>
    <col min="9491" max="9491" width="7.28515625" style="4" customWidth="1"/>
    <col min="9492" max="9492" width="8.85546875" style="4" customWidth="1"/>
    <col min="9493" max="9493" width="3.7109375" style="4" customWidth="1"/>
    <col min="9494" max="9494" width="7.85546875" style="4" customWidth="1"/>
    <col min="9495" max="9495" width="9.42578125" style="4" customWidth="1"/>
    <col min="9496" max="9496" width="3.85546875" style="4" customWidth="1"/>
    <col min="9497" max="9497" width="8.7109375" style="4" customWidth="1"/>
    <col min="9498" max="9498" width="9.42578125" style="4" customWidth="1"/>
    <col min="9499" max="9499" width="3.85546875" style="4" customWidth="1"/>
    <col min="9500" max="9500" width="7.85546875" style="4" customWidth="1"/>
    <col min="9501" max="9501" width="8.85546875" style="4" customWidth="1"/>
    <col min="9502" max="9502" width="3.7109375" style="4" customWidth="1"/>
    <col min="9503" max="9504" width="2.85546875" style="4" customWidth="1"/>
    <col min="9505" max="9505" width="6.28515625" style="4" customWidth="1"/>
    <col min="9506" max="9506" width="7.7109375" style="4" customWidth="1"/>
    <col min="9507" max="9507" width="11.85546875" style="4" customWidth="1"/>
    <col min="9508" max="9508" width="7.42578125" style="4" customWidth="1"/>
    <col min="9509" max="9509" width="28.28515625" style="4" customWidth="1"/>
    <col min="9510" max="9510" width="11" style="4" customWidth="1"/>
    <col min="9511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28515625" style="4" customWidth="1"/>
    <col min="9745" max="9745" width="8.85546875" style="4" customWidth="1"/>
    <col min="9746" max="9746" width="5.5703125" style="4" customWidth="1"/>
    <col min="9747" max="9747" width="7.28515625" style="4" customWidth="1"/>
    <col min="9748" max="9748" width="8.85546875" style="4" customWidth="1"/>
    <col min="9749" max="9749" width="3.7109375" style="4" customWidth="1"/>
    <col min="9750" max="9750" width="7.85546875" style="4" customWidth="1"/>
    <col min="9751" max="9751" width="9.42578125" style="4" customWidth="1"/>
    <col min="9752" max="9752" width="3.85546875" style="4" customWidth="1"/>
    <col min="9753" max="9753" width="8.7109375" style="4" customWidth="1"/>
    <col min="9754" max="9754" width="9.42578125" style="4" customWidth="1"/>
    <col min="9755" max="9755" width="3.85546875" style="4" customWidth="1"/>
    <col min="9756" max="9756" width="7.85546875" style="4" customWidth="1"/>
    <col min="9757" max="9757" width="8.85546875" style="4" customWidth="1"/>
    <col min="9758" max="9758" width="3.7109375" style="4" customWidth="1"/>
    <col min="9759" max="9760" width="2.85546875" style="4" customWidth="1"/>
    <col min="9761" max="9761" width="6.28515625" style="4" customWidth="1"/>
    <col min="9762" max="9762" width="7.7109375" style="4" customWidth="1"/>
    <col min="9763" max="9763" width="11.85546875" style="4" customWidth="1"/>
    <col min="9764" max="9764" width="7.42578125" style="4" customWidth="1"/>
    <col min="9765" max="9765" width="28.28515625" style="4" customWidth="1"/>
    <col min="9766" max="9766" width="11" style="4" customWidth="1"/>
    <col min="9767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28515625" style="4" customWidth="1"/>
    <col min="10001" max="10001" width="8.85546875" style="4" customWidth="1"/>
    <col min="10002" max="10002" width="5.5703125" style="4" customWidth="1"/>
    <col min="10003" max="10003" width="7.28515625" style="4" customWidth="1"/>
    <col min="10004" max="10004" width="8.85546875" style="4" customWidth="1"/>
    <col min="10005" max="10005" width="3.7109375" style="4" customWidth="1"/>
    <col min="10006" max="10006" width="7.85546875" style="4" customWidth="1"/>
    <col min="10007" max="10007" width="9.42578125" style="4" customWidth="1"/>
    <col min="10008" max="10008" width="3.85546875" style="4" customWidth="1"/>
    <col min="10009" max="10009" width="8.7109375" style="4" customWidth="1"/>
    <col min="10010" max="10010" width="9.42578125" style="4" customWidth="1"/>
    <col min="10011" max="10011" width="3.85546875" style="4" customWidth="1"/>
    <col min="10012" max="10012" width="7.85546875" style="4" customWidth="1"/>
    <col min="10013" max="10013" width="8.85546875" style="4" customWidth="1"/>
    <col min="10014" max="10014" width="3.7109375" style="4" customWidth="1"/>
    <col min="10015" max="10016" width="2.85546875" style="4" customWidth="1"/>
    <col min="10017" max="10017" width="6.28515625" style="4" customWidth="1"/>
    <col min="10018" max="10018" width="7.7109375" style="4" customWidth="1"/>
    <col min="10019" max="10019" width="11.85546875" style="4" customWidth="1"/>
    <col min="10020" max="10020" width="7.42578125" style="4" customWidth="1"/>
    <col min="10021" max="10021" width="28.28515625" style="4" customWidth="1"/>
    <col min="10022" max="10022" width="11" style="4" customWidth="1"/>
    <col min="10023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28515625" style="4" customWidth="1"/>
    <col min="10257" max="10257" width="8.85546875" style="4" customWidth="1"/>
    <col min="10258" max="10258" width="5.5703125" style="4" customWidth="1"/>
    <col min="10259" max="10259" width="7.28515625" style="4" customWidth="1"/>
    <col min="10260" max="10260" width="8.85546875" style="4" customWidth="1"/>
    <col min="10261" max="10261" width="3.7109375" style="4" customWidth="1"/>
    <col min="10262" max="10262" width="7.85546875" style="4" customWidth="1"/>
    <col min="10263" max="10263" width="9.42578125" style="4" customWidth="1"/>
    <col min="10264" max="10264" width="3.85546875" style="4" customWidth="1"/>
    <col min="10265" max="10265" width="8.7109375" style="4" customWidth="1"/>
    <col min="10266" max="10266" width="9.42578125" style="4" customWidth="1"/>
    <col min="10267" max="10267" width="3.85546875" style="4" customWidth="1"/>
    <col min="10268" max="10268" width="7.85546875" style="4" customWidth="1"/>
    <col min="10269" max="10269" width="8.85546875" style="4" customWidth="1"/>
    <col min="10270" max="10270" width="3.7109375" style="4" customWidth="1"/>
    <col min="10271" max="10272" width="2.85546875" style="4" customWidth="1"/>
    <col min="10273" max="10273" width="6.28515625" style="4" customWidth="1"/>
    <col min="10274" max="10274" width="7.7109375" style="4" customWidth="1"/>
    <col min="10275" max="10275" width="11.85546875" style="4" customWidth="1"/>
    <col min="10276" max="10276" width="7.42578125" style="4" customWidth="1"/>
    <col min="10277" max="10277" width="28.28515625" style="4" customWidth="1"/>
    <col min="10278" max="10278" width="11" style="4" customWidth="1"/>
    <col min="10279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28515625" style="4" customWidth="1"/>
    <col min="10513" max="10513" width="8.85546875" style="4" customWidth="1"/>
    <col min="10514" max="10514" width="5.5703125" style="4" customWidth="1"/>
    <col min="10515" max="10515" width="7.28515625" style="4" customWidth="1"/>
    <col min="10516" max="10516" width="8.85546875" style="4" customWidth="1"/>
    <col min="10517" max="10517" width="3.7109375" style="4" customWidth="1"/>
    <col min="10518" max="10518" width="7.85546875" style="4" customWidth="1"/>
    <col min="10519" max="10519" width="9.42578125" style="4" customWidth="1"/>
    <col min="10520" max="10520" width="3.85546875" style="4" customWidth="1"/>
    <col min="10521" max="10521" width="8.7109375" style="4" customWidth="1"/>
    <col min="10522" max="10522" width="9.42578125" style="4" customWidth="1"/>
    <col min="10523" max="10523" width="3.85546875" style="4" customWidth="1"/>
    <col min="10524" max="10524" width="7.85546875" style="4" customWidth="1"/>
    <col min="10525" max="10525" width="8.85546875" style="4" customWidth="1"/>
    <col min="10526" max="10526" width="3.7109375" style="4" customWidth="1"/>
    <col min="10527" max="10528" width="2.85546875" style="4" customWidth="1"/>
    <col min="10529" max="10529" width="6.28515625" style="4" customWidth="1"/>
    <col min="10530" max="10530" width="7.7109375" style="4" customWidth="1"/>
    <col min="10531" max="10531" width="11.85546875" style="4" customWidth="1"/>
    <col min="10532" max="10532" width="7.42578125" style="4" customWidth="1"/>
    <col min="10533" max="10533" width="28.28515625" style="4" customWidth="1"/>
    <col min="10534" max="10534" width="11" style="4" customWidth="1"/>
    <col min="10535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28515625" style="4" customWidth="1"/>
    <col min="10769" max="10769" width="8.85546875" style="4" customWidth="1"/>
    <col min="10770" max="10770" width="5.5703125" style="4" customWidth="1"/>
    <col min="10771" max="10771" width="7.28515625" style="4" customWidth="1"/>
    <col min="10772" max="10772" width="8.85546875" style="4" customWidth="1"/>
    <col min="10773" max="10773" width="3.7109375" style="4" customWidth="1"/>
    <col min="10774" max="10774" width="7.85546875" style="4" customWidth="1"/>
    <col min="10775" max="10775" width="9.42578125" style="4" customWidth="1"/>
    <col min="10776" max="10776" width="3.85546875" style="4" customWidth="1"/>
    <col min="10777" max="10777" width="8.7109375" style="4" customWidth="1"/>
    <col min="10778" max="10778" width="9.42578125" style="4" customWidth="1"/>
    <col min="10779" max="10779" width="3.85546875" style="4" customWidth="1"/>
    <col min="10780" max="10780" width="7.85546875" style="4" customWidth="1"/>
    <col min="10781" max="10781" width="8.85546875" style="4" customWidth="1"/>
    <col min="10782" max="10782" width="3.7109375" style="4" customWidth="1"/>
    <col min="10783" max="10784" width="2.85546875" style="4" customWidth="1"/>
    <col min="10785" max="10785" width="6.28515625" style="4" customWidth="1"/>
    <col min="10786" max="10786" width="7.7109375" style="4" customWidth="1"/>
    <col min="10787" max="10787" width="11.85546875" style="4" customWidth="1"/>
    <col min="10788" max="10788" width="7.42578125" style="4" customWidth="1"/>
    <col min="10789" max="10789" width="28.28515625" style="4" customWidth="1"/>
    <col min="10790" max="10790" width="11" style="4" customWidth="1"/>
    <col min="10791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28515625" style="4" customWidth="1"/>
    <col min="11025" max="11025" width="8.85546875" style="4" customWidth="1"/>
    <col min="11026" max="11026" width="5.5703125" style="4" customWidth="1"/>
    <col min="11027" max="11027" width="7.28515625" style="4" customWidth="1"/>
    <col min="11028" max="11028" width="8.85546875" style="4" customWidth="1"/>
    <col min="11029" max="11029" width="3.7109375" style="4" customWidth="1"/>
    <col min="11030" max="11030" width="7.85546875" style="4" customWidth="1"/>
    <col min="11031" max="11031" width="9.42578125" style="4" customWidth="1"/>
    <col min="11032" max="11032" width="3.85546875" style="4" customWidth="1"/>
    <col min="11033" max="11033" width="8.7109375" style="4" customWidth="1"/>
    <col min="11034" max="11034" width="9.42578125" style="4" customWidth="1"/>
    <col min="11035" max="11035" width="3.85546875" style="4" customWidth="1"/>
    <col min="11036" max="11036" width="7.85546875" style="4" customWidth="1"/>
    <col min="11037" max="11037" width="8.85546875" style="4" customWidth="1"/>
    <col min="11038" max="11038" width="3.7109375" style="4" customWidth="1"/>
    <col min="11039" max="11040" width="2.85546875" style="4" customWidth="1"/>
    <col min="11041" max="11041" width="6.28515625" style="4" customWidth="1"/>
    <col min="11042" max="11042" width="7.7109375" style="4" customWidth="1"/>
    <col min="11043" max="11043" width="11.85546875" style="4" customWidth="1"/>
    <col min="11044" max="11044" width="7.42578125" style="4" customWidth="1"/>
    <col min="11045" max="11045" width="28.28515625" style="4" customWidth="1"/>
    <col min="11046" max="11046" width="11" style="4" customWidth="1"/>
    <col min="11047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28515625" style="4" customWidth="1"/>
    <col min="11281" max="11281" width="8.85546875" style="4" customWidth="1"/>
    <col min="11282" max="11282" width="5.5703125" style="4" customWidth="1"/>
    <col min="11283" max="11283" width="7.28515625" style="4" customWidth="1"/>
    <col min="11284" max="11284" width="8.85546875" style="4" customWidth="1"/>
    <col min="11285" max="11285" width="3.7109375" style="4" customWidth="1"/>
    <col min="11286" max="11286" width="7.85546875" style="4" customWidth="1"/>
    <col min="11287" max="11287" width="9.42578125" style="4" customWidth="1"/>
    <col min="11288" max="11288" width="3.85546875" style="4" customWidth="1"/>
    <col min="11289" max="11289" width="8.7109375" style="4" customWidth="1"/>
    <col min="11290" max="11290" width="9.42578125" style="4" customWidth="1"/>
    <col min="11291" max="11291" width="3.85546875" style="4" customWidth="1"/>
    <col min="11292" max="11292" width="7.85546875" style="4" customWidth="1"/>
    <col min="11293" max="11293" width="8.85546875" style="4" customWidth="1"/>
    <col min="11294" max="11294" width="3.7109375" style="4" customWidth="1"/>
    <col min="11295" max="11296" width="2.85546875" style="4" customWidth="1"/>
    <col min="11297" max="11297" width="6.28515625" style="4" customWidth="1"/>
    <col min="11298" max="11298" width="7.7109375" style="4" customWidth="1"/>
    <col min="11299" max="11299" width="11.85546875" style="4" customWidth="1"/>
    <col min="11300" max="11300" width="7.42578125" style="4" customWidth="1"/>
    <col min="11301" max="11301" width="28.28515625" style="4" customWidth="1"/>
    <col min="11302" max="11302" width="11" style="4" customWidth="1"/>
    <col min="11303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28515625" style="4" customWidth="1"/>
    <col min="11537" max="11537" width="8.85546875" style="4" customWidth="1"/>
    <col min="11538" max="11538" width="5.5703125" style="4" customWidth="1"/>
    <col min="11539" max="11539" width="7.28515625" style="4" customWidth="1"/>
    <col min="11540" max="11540" width="8.85546875" style="4" customWidth="1"/>
    <col min="11541" max="11541" width="3.7109375" style="4" customWidth="1"/>
    <col min="11542" max="11542" width="7.85546875" style="4" customWidth="1"/>
    <col min="11543" max="11543" width="9.42578125" style="4" customWidth="1"/>
    <col min="11544" max="11544" width="3.85546875" style="4" customWidth="1"/>
    <col min="11545" max="11545" width="8.7109375" style="4" customWidth="1"/>
    <col min="11546" max="11546" width="9.42578125" style="4" customWidth="1"/>
    <col min="11547" max="11547" width="3.85546875" style="4" customWidth="1"/>
    <col min="11548" max="11548" width="7.85546875" style="4" customWidth="1"/>
    <col min="11549" max="11549" width="8.85546875" style="4" customWidth="1"/>
    <col min="11550" max="11550" width="3.7109375" style="4" customWidth="1"/>
    <col min="11551" max="11552" width="2.85546875" style="4" customWidth="1"/>
    <col min="11553" max="11553" width="6.28515625" style="4" customWidth="1"/>
    <col min="11554" max="11554" width="7.7109375" style="4" customWidth="1"/>
    <col min="11555" max="11555" width="11.85546875" style="4" customWidth="1"/>
    <col min="11556" max="11556" width="7.42578125" style="4" customWidth="1"/>
    <col min="11557" max="11557" width="28.28515625" style="4" customWidth="1"/>
    <col min="11558" max="11558" width="11" style="4" customWidth="1"/>
    <col min="11559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28515625" style="4" customWidth="1"/>
    <col min="11793" max="11793" width="8.85546875" style="4" customWidth="1"/>
    <col min="11794" max="11794" width="5.5703125" style="4" customWidth="1"/>
    <col min="11795" max="11795" width="7.28515625" style="4" customWidth="1"/>
    <col min="11796" max="11796" width="8.85546875" style="4" customWidth="1"/>
    <col min="11797" max="11797" width="3.7109375" style="4" customWidth="1"/>
    <col min="11798" max="11798" width="7.85546875" style="4" customWidth="1"/>
    <col min="11799" max="11799" width="9.42578125" style="4" customWidth="1"/>
    <col min="11800" max="11800" width="3.85546875" style="4" customWidth="1"/>
    <col min="11801" max="11801" width="8.7109375" style="4" customWidth="1"/>
    <col min="11802" max="11802" width="9.42578125" style="4" customWidth="1"/>
    <col min="11803" max="11803" width="3.85546875" style="4" customWidth="1"/>
    <col min="11804" max="11804" width="7.85546875" style="4" customWidth="1"/>
    <col min="11805" max="11805" width="8.85546875" style="4" customWidth="1"/>
    <col min="11806" max="11806" width="3.7109375" style="4" customWidth="1"/>
    <col min="11807" max="11808" width="2.85546875" style="4" customWidth="1"/>
    <col min="11809" max="11809" width="6.28515625" style="4" customWidth="1"/>
    <col min="11810" max="11810" width="7.7109375" style="4" customWidth="1"/>
    <col min="11811" max="11811" width="11.85546875" style="4" customWidth="1"/>
    <col min="11812" max="11812" width="7.42578125" style="4" customWidth="1"/>
    <col min="11813" max="11813" width="28.28515625" style="4" customWidth="1"/>
    <col min="11814" max="11814" width="11" style="4" customWidth="1"/>
    <col min="11815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28515625" style="4" customWidth="1"/>
    <col min="12049" max="12049" width="8.85546875" style="4" customWidth="1"/>
    <col min="12050" max="12050" width="5.5703125" style="4" customWidth="1"/>
    <col min="12051" max="12051" width="7.28515625" style="4" customWidth="1"/>
    <col min="12052" max="12052" width="8.85546875" style="4" customWidth="1"/>
    <col min="12053" max="12053" width="3.7109375" style="4" customWidth="1"/>
    <col min="12054" max="12054" width="7.85546875" style="4" customWidth="1"/>
    <col min="12055" max="12055" width="9.42578125" style="4" customWidth="1"/>
    <col min="12056" max="12056" width="3.85546875" style="4" customWidth="1"/>
    <col min="12057" max="12057" width="8.7109375" style="4" customWidth="1"/>
    <col min="12058" max="12058" width="9.42578125" style="4" customWidth="1"/>
    <col min="12059" max="12059" width="3.85546875" style="4" customWidth="1"/>
    <col min="12060" max="12060" width="7.85546875" style="4" customWidth="1"/>
    <col min="12061" max="12061" width="8.85546875" style="4" customWidth="1"/>
    <col min="12062" max="12062" width="3.7109375" style="4" customWidth="1"/>
    <col min="12063" max="12064" width="2.85546875" style="4" customWidth="1"/>
    <col min="12065" max="12065" width="6.28515625" style="4" customWidth="1"/>
    <col min="12066" max="12066" width="7.7109375" style="4" customWidth="1"/>
    <col min="12067" max="12067" width="11.85546875" style="4" customWidth="1"/>
    <col min="12068" max="12068" width="7.42578125" style="4" customWidth="1"/>
    <col min="12069" max="12069" width="28.28515625" style="4" customWidth="1"/>
    <col min="12070" max="12070" width="11" style="4" customWidth="1"/>
    <col min="12071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28515625" style="4" customWidth="1"/>
    <col min="12305" max="12305" width="8.85546875" style="4" customWidth="1"/>
    <col min="12306" max="12306" width="5.5703125" style="4" customWidth="1"/>
    <col min="12307" max="12307" width="7.28515625" style="4" customWidth="1"/>
    <col min="12308" max="12308" width="8.85546875" style="4" customWidth="1"/>
    <col min="12309" max="12309" width="3.7109375" style="4" customWidth="1"/>
    <col min="12310" max="12310" width="7.85546875" style="4" customWidth="1"/>
    <col min="12311" max="12311" width="9.42578125" style="4" customWidth="1"/>
    <col min="12312" max="12312" width="3.85546875" style="4" customWidth="1"/>
    <col min="12313" max="12313" width="8.7109375" style="4" customWidth="1"/>
    <col min="12314" max="12314" width="9.42578125" style="4" customWidth="1"/>
    <col min="12315" max="12315" width="3.85546875" style="4" customWidth="1"/>
    <col min="12316" max="12316" width="7.85546875" style="4" customWidth="1"/>
    <col min="12317" max="12317" width="8.85546875" style="4" customWidth="1"/>
    <col min="12318" max="12318" width="3.7109375" style="4" customWidth="1"/>
    <col min="12319" max="12320" width="2.85546875" style="4" customWidth="1"/>
    <col min="12321" max="12321" width="6.28515625" style="4" customWidth="1"/>
    <col min="12322" max="12322" width="7.7109375" style="4" customWidth="1"/>
    <col min="12323" max="12323" width="11.85546875" style="4" customWidth="1"/>
    <col min="12324" max="12324" width="7.42578125" style="4" customWidth="1"/>
    <col min="12325" max="12325" width="28.28515625" style="4" customWidth="1"/>
    <col min="12326" max="12326" width="11" style="4" customWidth="1"/>
    <col min="12327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28515625" style="4" customWidth="1"/>
    <col min="12561" max="12561" width="8.85546875" style="4" customWidth="1"/>
    <col min="12562" max="12562" width="5.5703125" style="4" customWidth="1"/>
    <col min="12563" max="12563" width="7.28515625" style="4" customWidth="1"/>
    <col min="12564" max="12564" width="8.85546875" style="4" customWidth="1"/>
    <col min="12565" max="12565" width="3.7109375" style="4" customWidth="1"/>
    <col min="12566" max="12566" width="7.85546875" style="4" customWidth="1"/>
    <col min="12567" max="12567" width="9.42578125" style="4" customWidth="1"/>
    <col min="12568" max="12568" width="3.85546875" style="4" customWidth="1"/>
    <col min="12569" max="12569" width="8.7109375" style="4" customWidth="1"/>
    <col min="12570" max="12570" width="9.42578125" style="4" customWidth="1"/>
    <col min="12571" max="12571" width="3.85546875" style="4" customWidth="1"/>
    <col min="12572" max="12572" width="7.85546875" style="4" customWidth="1"/>
    <col min="12573" max="12573" width="8.85546875" style="4" customWidth="1"/>
    <col min="12574" max="12574" width="3.7109375" style="4" customWidth="1"/>
    <col min="12575" max="12576" width="2.85546875" style="4" customWidth="1"/>
    <col min="12577" max="12577" width="6.28515625" style="4" customWidth="1"/>
    <col min="12578" max="12578" width="7.7109375" style="4" customWidth="1"/>
    <col min="12579" max="12579" width="11.85546875" style="4" customWidth="1"/>
    <col min="12580" max="12580" width="7.42578125" style="4" customWidth="1"/>
    <col min="12581" max="12581" width="28.28515625" style="4" customWidth="1"/>
    <col min="12582" max="12582" width="11" style="4" customWidth="1"/>
    <col min="12583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28515625" style="4" customWidth="1"/>
    <col min="12817" max="12817" width="8.85546875" style="4" customWidth="1"/>
    <col min="12818" max="12818" width="5.5703125" style="4" customWidth="1"/>
    <col min="12819" max="12819" width="7.28515625" style="4" customWidth="1"/>
    <col min="12820" max="12820" width="8.85546875" style="4" customWidth="1"/>
    <col min="12821" max="12821" width="3.7109375" style="4" customWidth="1"/>
    <col min="12822" max="12822" width="7.85546875" style="4" customWidth="1"/>
    <col min="12823" max="12823" width="9.42578125" style="4" customWidth="1"/>
    <col min="12824" max="12824" width="3.85546875" style="4" customWidth="1"/>
    <col min="12825" max="12825" width="8.7109375" style="4" customWidth="1"/>
    <col min="12826" max="12826" width="9.42578125" style="4" customWidth="1"/>
    <col min="12827" max="12827" width="3.85546875" style="4" customWidth="1"/>
    <col min="12828" max="12828" width="7.85546875" style="4" customWidth="1"/>
    <col min="12829" max="12829" width="8.85546875" style="4" customWidth="1"/>
    <col min="12830" max="12830" width="3.7109375" style="4" customWidth="1"/>
    <col min="12831" max="12832" width="2.85546875" style="4" customWidth="1"/>
    <col min="12833" max="12833" width="6.28515625" style="4" customWidth="1"/>
    <col min="12834" max="12834" width="7.7109375" style="4" customWidth="1"/>
    <col min="12835" max="12835" width="11.85546875" style="4" customWidth="1"/>
    <col min="12836" max="12836" width="7.42578125" style="4" customWidth="1"/>
    <col min="12837" max="12837" width="28.28515625" style="4" customWidth="1"/>
    <col min="12838" max="12838" width="11" style="4" customWidth="1"/>
    <col min="12839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28515625" style="4" customWidth="1"/>
    <col min="13073" max="13073" width="8.85546875" style="4" customWidth="1"/>
    <col min="13074" max="13074" width="5.5703125" style="4" customWidth="1"/>
    <col min="13075" max="13075" width="7.28515625" style="4" customWidth="1"/>
    <col min="13076" max="13076" width="8.85546875" style="4" customWidth="1"/>
    <col min="13077" max="13077" width="3.7109375" style="4" customWidth="1"/>
    <col min="13078" max="13078" width="7.85546875" style="4" customWidth="1"/>
    <col min="13079" max="13079" width="9.42578125" style="4" customWidth="1"/>
    <col min="13080" max="13080" width="3.85546875" style="4" customWidth="1"/>
    <col min="13081" max="13081" width="8.7109375" style="4" customWidth="1"/>
    <col min="13082" max="13082" width="9.42578125" style="4" customWidth="1"/>
    <col min="13083" max="13083" width="3.85546875" style="4" customWidth="1"/>
    <col min="13084" max="13084" width="7.85546875" style="4" customWidth="1"/>
    <col min="13085" max="13085" width="8.85546875" style="4" customWidth="1"/>
    <col min="13086" max="13086" width="3.7109375" style="4" customWidth="1"/>
    <col min="13087" max="13088" width="2.85546875" style="4" customWidth="1"/>
    <col min="13089" max="13089" width="6.28515625" style="4" customWidth="1"/>
    <col min="13090" max="13090" width="7.7109375" style="4" customWidth="1"/>
    <col min="13091" max="13091" width="11.85546875" style="4" customWidth="1"/>
    <col min="13092" max="13092" width="7.42578125" style="4" customWidth="1"/>
    <col min="13093" max="13093" width="28.28515625" style="4" customWidth="1"/>
    <col min="13094" max="13094" width="11" style="4" customWidth="1"/>
    <col min="13095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28515625" style="4" customWidth="1"/>
    <col min="13329" max="13329" width="8.85546875" style="4" customWidth="1"/>
    <col min="13330" max="13330" width="5.5703125" style="4" customWidth="1"/>
    <col min="13331" max="13331" width="7.28515625" style="4" customWidth="1"/>
    <col min="13332" max="13332" width="8.85546875" style="4" customWidth="1"/>
    <col min="13333" max="13333" width="3.7109375" style="4" customWidth="1"/>
    <col min="13334" max="13334" width="7.85546875" style="4" customWidth="1"/>
    <col min="13335" max="13335" width="9.42578125" style="4" customWidth="1"/>
    <col min="13336" max="13336" width="3.85546875" style="4" customWidth="1"/>
    <col min="13337" max="13337" width="8.7109375" style="4" customWidth="1"/>
    <col min="13338" max="13338" width="9.42578125" style="4" customWidth="1"/>
    <col min="13339" max="13339" width="3.85546875" style="4" customWidth="1"/>
    <col min="13340" max="13340" width="7.85546875" style="4" customWidth="1"/>
    <col min="13341" max="13341" width="8.85546875" style="4" customWidth="1"/>
    <col min="13342" max="13342" width="3.7109375" style="4" customWidth="1"/>
    <col min="13343" max="13344" width="2.85546875" style="4" customWidth="1"/>
    <col min="13345" max="13345" width="6.28515625" style="4" customWidth="1"/>
    <col min="13346" max="13346" width="7.7109375" style="4" customWidth="1"/>
    <col min="13347" max="13347" width="11.85546875" style="4" customWidth="1"/>
    <col min="13348" max="13348" width="7.42578125" style="4" customWidth="1"/>
    <col min="13349" max="13349" width="28.28515625" style="4" customWidth="1"/>
    <col min="13350" max="13350" width="11" style="4" customWidth="1"/>
    <col min="13351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28515625" style="4" customWidth="1"/>
    <col min="13585" max="13585" width="8.85546875" style="4" customWidth="1"/>
    <col min="13586" max="13586" width="5.5703125" style="4" customWidth="1"/>
    <col min="13587" max="13587" width="7.28515625" style="4" customWidth="1"/>
    <col min="13588" max="13588" width="8.85546875" style="4" customWidth="1"/>
    <col min="13589" max="13589" width="3.7109375" style="4" customWidth="1"/>
    <col min="13590" max="13590" width="7.85546875" style="4" customWidth="1"/>
    <col min="13591" max="13591" width="9.42578125" style="4" customWidth="1"/>
    <col min="13592" max="13592" width="3.85546875" style="4" customWidth="1"/>
    <col min="13593" max="13593" width="8.7109375" style="4" customWidth="1"/>
    <col min="13594" max="13594" width="9.42578125" style="4" customWidth="1"/>
    <col min="13595" max="13595" width="3.85546875" style="4" customWidth="1"/>
    <col min="13596" max="13596" width="7.85546875" style="4" customWidth="1"/>
    <col min="13597" max="13597" width="8.85546875" style="4" customWidth="1"/>
    <col min="13598" max="13598" width="3.7109375" style="4" customWidth="1"/>
    <col min="13599" max="13600" width="2.85546875" style="4" customWidth="1"/>
    <col min="13601" max="13601" width="6.28515625" style="4" customWidth="1"/>
    <col min="13602" max="13602" width="7.7109375" style="4" customWidth="1"/>
    <col min="13603" max="13603" width="11.85546875" style="4" customWidth="1"/>
    <col min="13604" max="13604" width="7.42578125" style="4" customWidth="1"/>
    <col min="13605" max="13605" width="28.28515625" style="4" customWidth="1"/>
    <col min="13606" max="13606" width="11" style="4" customWidth="1"/>
    <col min="13607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28515625" style="4" customWidth="1"/>
    <col min="13841" max="13841" width="8.85546875" style="4" customWidth="1"/>
    <col min="13842" max="13842" width="5.5703125" style="4" customWidth="1"/>
    <col min="13843" max="13843" width="7.28515625" style="4" customWidth="1"/>
    <col min="13844" max="13844" width="8.85546875" style="4" customWidth="1"/>
    <col min="13845" max="13845" width="3.7109375" style="4" customWidth="1"/>
    <col min="13846" max="13846" width="7.85546875" style="4" customWidth="1"/>
    <col min="13847" max="13847" width="9.42578125" style="4" customWidth="1"/>
    <col min="13848" max="13848" width="3.85546875" style="4" customWidth="1"/>
    <col min="13849" max="13849" width="8.7109375" style="4" customWidth="1"/>
    <col min="13850" max="13850" width="9.42578125" style="4" customWidth="1"/>
    <col min="13851" max="13851" width="3.85546875" style="4" customWidth="1"/>
    <col min="13852" max="13852" width="7.85546875" style="4" customWidth="1"/>
    <col min="13853" max="13853" width="8.85546875" style="4" customWidth="1"/>
    <col min="13854" max="13854" width="3.7109375" style="4" customWidth="1"/>
    <col min="13855" max="13856" width="2.85546875" style="4" customWidth="1"/>
    <col min="13857" max="13857" width="6.28515625" style="4" customWidth="1"/>
    <col min="13858" max="13858" width="7.7109375" style="4" customWidth="1"/>
    <col min="13859" max="13859" width="11.85546875" style="4" customWidth="1"/>
    <col min="13860" max="13860" width="7.42578125" style="4" customWidth="1"/>
    <col min="13861" max="13861" width="28.28515625" style="4" customWidth="1"/>
    <col min="13862" max="13862" width="11" style="4" customWidth="1"/>
    <col min="13863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28515625" style="4" customWidth="1"/>
    <col min="14097" max="14097" width="8.85546875" style="4" customWidth="1"/>
    <col min="14098" max="14098" width="5.5703125" style="4" customWidth="1"/>
    <col min="14099" max="14099" width="7.28515625" style="4" customWidth="1"/>
    <col min="14100" max="14100" width="8.85546875" style="4" customWidth="1"/>
    <col min="14101" max="14101" width="3.7109375" style="4" customWidth="1"/>
    <col min="14102" max="14102" width="7.85546875" style="4" customWidth="1"/>
    <col min="14103" max="14103" width="9.42578125" style="4" customWidth="1"/>
    <col min="14104" max="14104" width="3.85546875" style="4" customWidth="1"/>
    <col min="14105" max="14105" width="8.7109375" style="4" customWidth="1"/>
    <col min="14106" max="14106" width="9.42578125" style="4" customWidth="1"/>
    <col min="14107" max="14107" width="3.85546875" style="4" customWidth="1"/>
    <col min="14108" max="14108" width="7.85546875" style="4" customWidth="1"/>
    <col min="14109" max="14109" width="8.85546875" style="4" customWidth="1"/>
    <col min="14110" max="14110" width="3.7109375" style="4" customWidth="1"/>
    <col min="14111" max="14112" width="2.85546875" style="4" customWidth="1"/>
    <col min="14113" max="14113" width="6.28515625" style="4" customWidth="1"/>
    <col min="14114" max="14114" width="7.7109375" style="4" customWidth="1"/>
    <col min="14115" max="14115" width="11.85546875" style="4" customWidth="1"/>
    <col min="14116" max="14116" width="7.42578125" style="4" customWidth="1"/>
    <col min="14117" max="14117" width="28.28515625" style="4" customWidth="1"/>
    <col min="14118" max="14118" width="11" style="4" customWidth="1"/>
    <col min="14119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28515625" style="4" customWidth="1"/>
    <col min="14353" max="14353" width="8.85546875" style="4" customWidth="1"/>
    <col min="14354" max="14354" width="5.5703125" style="4" customWidth="1"/>
    <col min="14355" max="14355" width="7.28515625" style="4" customWidth="1"/>
    <col min="14356" max="14356" width="8.85546875" style="4" customWidth="1"/>
    <col min="14357" max="14357" width="3.7109375" style="4" customWidth="1"/>
    <col min="14358" max="14358" width="7.85546875" style="4" customWidth="1"/>
    <col min="14359" max="14359" width="9.42578125" style="4" customWidth="1"/>
    <col min="14360" max="14360" width="3.85546875" style="4" customWidth="1"/>
    <col min="14361" max="14361" width="8.7109375" style="4" customWidth="1"/>
    <col min="14362" max="14362" width="9.42578125" style="4" customWidth="1"/>
    <col min="14363" max="14363" width="3.85546875" style="4" customWidth="1"/>
    <col min="14364" max="14364" width="7.85546875" style="4" customWidth="1"/>
    <col min="14365" max="14365" width="8.85546875" style="4" customWidth="1"/>
    <col min="14366" max="14366" width="3.7109375" style="4" customWidth="1"/>
    <col min="14367" max="14368" width="2.85546875" style="4" customWidth="1"/>
    <col min="14369" max="14369" width="6.28515625" style="4" customWidth="1"/>
    <col min="14370" max="14370" width="7.7109375" style="4" customWidth="1"/>
    <col min="14371" max="14371" width="11.85546875" style="4" customWidth="1"/>
    <col min="14372" max="14372" width="7.42578125" style="4" customWidth="1"/>
    <col min="14373" max="14373" width="28.28515625" style="4" customWidth="1"/>
    <col min="14374" max="14374" width="11" style="4" customWidth="1"/>
    <col min="14375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28515625" style="4" customWidth="1"/>
    <col min="14609" max="14609" width="8.85546875" style="4" customWidth="1"/>
    <col min="14610" max="14610" width="5.5703125" style="4" customWidth="1"/>
    <col min="14611" max="14611" width="7.28515625" style="4" customWidth="1"/>
    <col min="14612" max="14612" width="8.85546875" style="4" customWidth="1"/>
    <col min="14613" max="14613" width="3.7109375" style="4" customWidth="1"/>
    <col min="14614" max="14614" width="7.85546875" style="4" customWidth="1"/>
    <col min="14615" max="14615" width="9.42578125" style="4" customWidth="1"/>
    <col min="14616" max="14616" width="3.85546875" style="4" customWidth="1"/>
    <col min="14617" max="14617" width="8.7109375" style="4" customWidth="1"/>
    <col min="14618" max="14618" width="9.42578125" style="4" customWidth="1"/>
    <col min="14619" max="14619" width="3.85546875" style="4" customWidth="1"/>
    <col min="14620" max="14620" width="7.85546875" style="4" customWidth="1"/>
    <col min="14621" max="14621" width="8.85546875" style="4" customWidth="1"/>
    <col min="14622" max="14622" width="3.7109375" style="4" customWidth="1"/>
    <col min="14623" max="14624" width="2.85546875" style="4" customWidth="1"/>
    <col min="14625" max="14625" width="6.28515625" style="4" customWidth="1"/>
    <col min="14626" max="14626" width="7.7109375" style="4" customWidth="1"/>
    <col min="14627" max="14627" width="11.85546875" style="4" customWidth="1"/>
    <col min="14628" max="14628" width="7.42578125" style="4" customWidth="1"/>
    <col min="14629" max="14629" width="28.28515625" style="4" customWidth="1"/>
    <col min="14630" max="14630" width="11" style="4" customWidth="1"/>
    <col min="14631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28515625" style="4" customWidth="1"/>
    <col min="14865" max="14865" width="8.85546875" style="4" customWidth="1"/>
    <col min="14866" max="14866" width="5.5703125" style="4" customWidth="1"/>
    <col min="14867" max="14867" width="7.28515625" style="4" customWidth="1"/>
    <col min="14868" max="14868" width="8.85546875" style="4" customWidth="1"/>
    <col min="14869" max="14869" width="3.7109375" style="4" customWidth="1"/>
    <col min="14870" max="14870" width="7.85546875" style="4" customWidth="1"/>
    <col min="14871" max="14871" width="9.42578125" style="4" customWidth="1"/>
    <col min="14872" max="14872" width="3.85546875" style="4" customWidth="1"/>
    <col min="14873" max="14873" width="8.7109375" style="4" customWidth="1"/>
    <col min="14874" max="14874" width="9.42578125" style="4" customWidth="1"/>
    <col min="14875" max="14875" width="3.85546875" style="4" customWidth="1"/>
    <col min="14876" max="14876" width="7.85546875" style="4" customWidth="1"/>
    <col min="14877" max="14877" width="8.85546875" style="4" customWidth="1"/>
    <col min="14878" max="14878" width="3.7109375" style="4" customWidth="1"/>
    <col min="14879" max="14880" width="2.85546875" style="4" customWidth="1"/>
    <col min="14881" max="14881" width="6.28515625" style="4" customWidth="1"/>
    <col min="14882" max="14882" width="7.7109375" style="4" customWidth="1"/>
    <col min="14883" max="14883" width="11.85546875" style="4" customWidth="1"/>
    <col min="14884" max="14884" width="7.42578125" style="4" customWidth="1"/>
    <col min="14885" max="14885" width="28.28515625" style="4" customWidth="1"/>
    <col min="14886" max="14886" width="11" style="4" customWidth="1"/>
    <col min="14887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28515625" style="4" customWidth="1"/>
    <col min="15121" max="15121" width="8.85546875" style="4" customWidth="1"/>
    <col min="15122" max="15122" width="5.5703125" style="4" customWidth="1"/>
    <col min="15123" max="15123" width="7.28515625" style="4" customWidth="1"/>
    <col min="15124" max="15124" width="8.85546875" style="4" customWidth="1"/>
    <col min="15125" max="15125" width="3.7109375" style="4" customWidth="1"/>
    <col min="15126" max="15126" width="7.85546875" style="4" customWidth="1"/>
    <col min="15127" max="15127" width="9.42578125" style="4" customWidth="1"/>
    <col min="15128" max="15128" width="3.85546875" style="4" customWidth="1"/>
    <col min="15129" max="15129" width="8.7109375" style="4" customWidth="1"/>
    <col min="15130" max="15130" width="9.42578125" style="4" customWidth="1"/>
    <col min="15131" max="15131" width="3.85546875" style="4" customWidth="1"/>
    <col min="15132" max="15132" width="7.85546875" style="4" customWidth="1"/>
    <col min="15133" max="15133" width="8.85546875" style="4" customWidth="1"/>
    <col min="15134" max="15134" width="3.7109375" style="4" customWidth="1"/>
    <col min="15135" max="15136" width="2.85546875" style="4" customWidth="1"/>
    <col min="15137" max="15137" width="6.28515625" style="4" customWidth="1"/>
    <col min="15138" max="15138" width="7.7109375" style="4" customWidth="1"/>
    <col min="15139" max="15139" width="11.85546875" style="4" customWidth="1"/>
    <col min="15140" max="15140" width="7.42578125" style="4" customWidth="1"/>
    <col min="15141" max="15141" width="28.28515625" style="4" customWidth="1"/>
    <col min="15142" max="15142" width="11" style="4" customWidth="1"/>
    <col min="15143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28515625" style="4" customWidth="1"/>
    <col min="15377" max="15377" width="8.85546875" style="4" customWidth="1"/>
    <col min="15378" max="15378" width="5.5703125" style="4" customWidth="1"/>
    <col min="15379" max="15379" width="7.28515625" style="4" customWidth="1"/>
    <col min="15380" max="15380" width="8.85546875" style="4" customWidth="1"/>
    <col min="15381" max="15381" width="3.7109375" style="4" customWidth="1"/>
    <col min="15382" max="15382" width="7.85546875" style="4" customWidth="1"/>
    <col min="15383" max="15383" width="9.42578125" style="4" customWidth="1"/>
    <col min="15384" max="15384" width="3.85546875" style="4" customWidth="1"/>
    <col min="15385" max="15385" width="8.7109375" style="4" customWidth="1"/>
    <col min="15386" max="15386" width="9.42578125" style="4" customWidth="1"/>
    <col min="15387" max="15387" width="3.85546875" style="4" customWidth="1"/>
    <col min="15388" max="15388" width="7.85546875" style="4" customWidth="1"/>
    <col min="15389" max="15389" width="8.85546875" style="4" customWidth="1"/>
    <col min="15390" max="15390" width="3.7109375" style="4" customWidth="1"/>
    <col min="15391" max="15392" width="2.85546875" style="4" customWidth="1"/>
    <col min="15393" max="15393" width="6.28515625" style="4" customWidth="1"/>
    <col min="15394" max="15394" width="7.7109375" style="4" customWidth="1"/>
    <col min="15395" max="15395" width="11.85546875" style="4" customWidth="1"/>
    <col min="15396" max="15396" width="7.42578125" style="4" customWidth="1"/>
    <col min="15397" max="15397" width="28.28515625" style="4" customWidth="1"/>
    <col min="15398" max="15398" width="11" style="4" customWidth="1"/>
    <col min="15399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28515625" style="4" customWidth="1"/>
    <col min="15633" max="15633" width="8.85546875" style="4" customWidth="1"/>
    <col min="15634" max="15634" width="5.5703125" style="4" customWidth="1"/>
    <col min="15635" max="15635" width="7.28515625" style="4" customWidth="1"/>
    <col min="15636" max="15636" width="8.85546875" style="4" customWidth="1"/>
    <col min="15637" max="15637" width="3.7109375" style="4" customWidth="1"/>
    <col min="15638" max="15638" width="7.85546875" style="4" customWidth="1"/>
    <col min="15639" max="15639" width="9.42578125" style="4" customWidth="1"/>
    <col min="15640" max="15640" width="3.85546875" style="4" customWidth="1"/>
    <col min="15641" max="15641" width="8.7109375" style="4" customWidth="1"/>
    <col min="15642" max="15642" width="9.42578125" style="4" customWidth="1"/>
    <col min="15643" max="15643" width="3.85546875" style="4" customWidth="1"/>
    <col min="15644" max="15644" width="7.85546875" style="4" customWidth="1"/>
    <col min="15645" max="15645" width="8.85546875" style="4" customWidth="1"/>
    <col min="15646" max="15646" width="3.7109375" style="4" customWidth="1"/>
    <col min="15647" max="15648" width="2.85546875" style="4" customWidth="1"/>
    <col min="15649" max="15649" width="6.28515625" style="4" customWidth="1"/>
    <col min="15650" max="15650" width="7.7109375" style="4" customWidth="1"/>
    <col min="15651" max="15651" width="11.85546875" style="4" customWidth="1"/>
    <col min="15652" max="15652" width="7.42578125" style="4" customWidth="1"/>
    <col min="15653" max="15653" width="28.28515625" style="4" customWidth="1"/>
    <col min="15654" max="15654" width="11" style="4" customWidth="1"/>
    <col min="15655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28515625" style="4" customWidth="1"/>
    <col min="15889" max="15889" width="8.85546875" style="4" customWidth="1"/>
    <col min="15890" max="15890" width="5.5703125" style="4" customWidth="1"/>
    <col min="15891" max="15891" width="7.28515625" style="4" customWidth="1"/>
    <col min="15892" max="15892" width="8.85546875" style="4" customWidth="1"/>
    <col min="15893" max="15893" width="3.7109375" style="4" customWidth="1"/>
    <col min="15894" max="15894" width="7.85546875" style="4" customWidth="1"/>
    <col min="15895" max="15895" width="9.42578125" style="4" customWidth="1"/>
    <col min="15896" max="15896" width="3.85546875" style="4" customWidth="1"/>
    <col min="15897" max="15897" width="8.7109375" style="4" customWidth="1"/>
    <col min="15898" max="15898" width="9.42578125" style="4" customWidth="1"/>
    <col min="15899" max="15899" width="3.85546875" style="4" customWidth="1"/>
    <col min="15900" max="15900" width="7.85546875" style="4" customWidth="1"/>
    <col min="15901" max="15901" width="8.85546875" style="4" customWidth="1"/>
    <col min="15902" max="15902" width="3.7109375" style="4" customWidth="1"/>
    <col min="15903" max="15904" width="2.85546875" style="4" customWidth="1"/>
    <col min="15905" max="15905" width="6.28515625" style="4" customWidth="1"/>
    <col min="15906" max="15906" width="7.7109375" style="4" customWidth="1"/>
    <col min="15907" max="15907" width="11.85546875" style="4" customWidth="1"/>
    <col min="15908" max="15908" width="7.42578125" style="4" customWidth="1"/>
    <col min="15909" max="15909" width="28.28515625" style="4" customWidth="1"/>
    <col min="15910" max="15910" width="11" style="4" customWidth="1"/>
    <col min="15911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28515625" style="4" customWidth="1"/>
    <col min="16145" max="16145" width="8.85546875" style="4" customWidth="1"/>
    <col min="16146" max="16146" width="5.5703125" style="4" customWidth="1"/>
    <col min="16147" max="16147" width="7.28515625" style="4" customWidth="1"/>
    <col min="16148" max="16148" width="8.85546875" style="4" customWidth="1"/>
    <col min="16149" max="16149" width="3.7109375" style="4" customWidth="1"/>
    <col min="16150" max="16150" width="7.85546875" style="4" customWidth="1"/>
    <col min="16151" max="16151" width="9.42578125" style="4" customWidth="1"/>
    <col min="16152" max="16152" width="3.85546875" style="4" customWidth="1"/>
    <col min="16153" max="16153" width="8.7109375" style="4" customWidth="1"/>
    <col min="16154" max="16154" width="9.42578125" style="4" customWidth="1"/>
    <col min="16155" max="16155" width="3.85546875" style="4" customWidth="1"/>
    <col min="16156" max="16156" width="7.85546875" style="4" customWidth="1"/>
    <col min="16157" max="16157" width="8.85546875" style="4" customWidth="1"/>
    <col min="16158" max="16158" width="3.7109375" style="4" customWidth="1"/>
    <col min="16159" max="16160" width="2.85546875" style="4" customWidth="1"/>
    <col min="16161" max="16161" width="6.28515625" style="4" customWidth="1"/>
    <col min="16162" max="16162" width="7.7109375" style="4" customWidth="1"/>
    <col min="16163" max="16163" width="11.85546875" style="4" customWidth="1"/>
    <col min="16164" max="16164" width="7.42578125" style="4" customWidth="1"/>
    <col min="16165" max="16165" width="28.28515625" style="4" customWidth="1"/>
    <col min="16166" max="16166" width="11" style="4" customWidth="1"/>
    <col min="16167" max="16384" width="9.140625" style="4"/>
  </cols>
  <sheetData>
    <row r="1" spans="1:52" ht="29.25" customHeight="1" x14ac:dyDescent="0.35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29.25" customHeight="1" x14ac:dyDescent="0.35">
      <c r="A2" s="126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2"/>
      <c r="AL2" s="2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6.7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"/>
      <c r="AL3" s="2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s="9" customFormat="1" ht="21" customHeight="1" x14ac:dyDescent="0.4">
      <c r="A4" s="128" t="s">
        <v>206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8"/>
      <c r="AL4" s="8"/>
    </row>
    <row r="5" spans="1:52" ht="18.7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52" ht="14.25" customHeight="1" x14ac:dyDescent="0.2">
      <c r="D6" s="129"/>
      <c r="F6" s="130" t="s">
        <v>4</v>
      </c>
      <c r="G6" s="131" t="s">
        <v>207</v>
      </c>
      <c r="H6" s="131"/>
      <c r="I6" s="131"/>
      <c r="J6" s="131"/>
      <c r="K6" s="131"/>
      <c r="L6" s="132"/>
      <c r="M6" s="131" t="s">
        <v>208</v>
      </c>
      <c r="N6" s="131"/>
      <c r="O6" s="131"/>
      <c r="P6" s="131"/>
      <c r="Q6" s="131"/>
      <c r="AL6" s="133"/>
    </row>
    <row r="7" spans="1:52" s="19" customFormat="1" ht="14.25" customHeight="1" x14ac:dyDescent="0.2">
      <c r="D7" s="129"/>
      <c r="F7" s="129"/>
      <c r="G7" s="131" t="s">
        <v>209</v>
      </c>
      <c r="H7" s="131"/>
      <c r="I7" s="131"/>
      <c r="J7" s="131"/>
      <c r="K7" s="131"/>
      <c r="L7" s="134"/>
      <c r="M7" s="131" t="s">
        <v>210</v>
      </c>
      <c r="N7" s="131"/>
      <c r="O7" s="131"/>
      <c r="P7" s="131"/>
      <c r="Q7" s="131"/>
      <c r="R7" s="18"/>
      <c r="S7" s="18"/>
      <c r="T7" s="18"/>
      <c r="U7" s="18"/>
      <c r="V7" s="18"/>
      <c r="Y7" s="18"/>
      <c r="AB7" s="18"/>
      <c r="AC7" s="18"/>
      <c r="AD7" s="18"/>
      <c r="AK7" s="135"/>
      <c r="AL7" s="133"/>
    </row>
    <row r="8" spans="1:52" s="19" customFormat="1" ht="14.25" customHeight="1" x14ac:dyDescent="0.2">
      <c r="L8" s="134"/>
      <c r="M8" s="131" t="s">
        <v>211</v>
      </c>
      <c r="N8" s="131"/>
      <c r="O8" s="131"/>
      <c r="P8" s="131"/>
      <c r="Q8" s="131"/>
      <c r="R8" s="18"/>
      <c r="S8" s="18"/>
      <c r="T8" s="18"/>
      <c r="U8" s="18"/>
      <c r="V8" s="18"/>
      <c r="Y8" s="18"/>
      <c r="AB8" s="18"/>
      <c r="AC8" s="18"/>
      <c r="AD8" s="18"/>
      <c r="AK8" s="11"/>
      <c r="AL8" s="133"/>
    </row>
    <row r="9" spans="1:52" s="19" customFormat="1" ht="14.25" customHeight="1" x14ac:dyDescent="0.2">
      <c r="L9" s="134"/>
      <c r="N9" s="18"/>
      <c r="O9" s="18"/>
      <c r="P9" s="18"/>
      <c r="Q9" s="136"/>
      <c r="R9" s="18"/>
      <c r="S9" s="18"/>
      <c r="T9" s="18"/>
      <c r="U9" s="18"/>
      <c r="V9" s="18"/>
      <c r="Y9" s="18"/>
      <c r="AB9" s="18"/>
      <c r="AC9" s="18"/>
      <c r="AD9" s="18"/>
      <c r="AK9" s="11"/>
      <c r="AL9" s="133"/>
    </row>
    <row r="10" spans="1:52" s="17" customFormat="1" ht="16.5" customHeight="1" x14ac:dyDescent="0.25">
      <c r="A10" s="137"/>
      <c r="G10" s="138"/>
      <c r="H10" s="138"/>
      <c r="I10" s="138"/>
      <c r="J10" s="138"/>
      <c r="K10" s="138"/>
      <c r="L10" s="138"/>
      <c r="N10" s="139"/>
      <c r="O10" s="140"/>
      <c r="R10" s="20"/>
      <c r="S10" s="15"/>
    </row>
    <row r="11" spans="1:52" s="26" customFormat="1" ht="15" customHeight="1" x14ac:dyDescent="0.2">
      <c r="A11" s="21" t="s">
        <v>10</v>
      </c>
      <c r="B11" s="22"/>
      <c r="C11" s="22"/>
      <c r="D11" s="22"/>
      <c r="E11" s="22"/>
      <c r="F11" s="22"/>
      <c r="G11" s="23"/>
      <c r="H11" s="24"/>
      <c r="I11" s="25"/>
      <c r="J11" s="25"/>
      <c r="K11" s="23"/>
      <c r="L11" s="23"/>
      <c r="N11" s="23"/>
      <c r="O11" s="27"/>
      <c r="P11" s="23"/>
      <c r="Q11" s="23"/>
      <c r="R11" s="23"/>
      <c r="S11" s="23"/>
      <c r="T11" s="23"/>
      <c r="U11" s="23"/>
      <c r="V11" s="23"/>
      <c r="W11" s="23"/>
      <c r="Y11" s="23"/>
      <c r="Z11" s="23"/>
      <c r="AB11" s="23"/>
      <c r="AC11" s="23"/>
      <c r="AD11" s="23"/>
      <c r="AE11" s="28"/>
      <c r="AF11" s="28"/>
      <c r="AG11" s="28"/>
      <c r="AH11" s="28"/>
      <c r="AI11" s="29" t="s">
        <v>11</v>
      </c>
      <c r="AJ11" s="29"/>
      <c r="AK11" s="30"/>
      <c r="AL11" s="15"/>
    </row>
    <row r="12" spans="1:52" ht="24.75" customHeight="1" x14ac:dyDescent="0.2">
      <c r="A12" s="31" t="s">
        <v>39</v>
      </c>
      <c r="B12" s="31" t="s">
        <v>13</v>
      </c>
      <c r="C12" s="32" t="s">
        <v>14</v>
      </c>
      <c r="D12" s="31" t="s">
        <v>15</v>
      </c>
      <c r="E12" s="31" t="s">
        <v>16</v>
      </c>
      <c r="F12" s="33" t="s">
        <v>17</v>
      </c>
      <c r="G12" s="31" t="s">
        <v>18</v>
      </c>
      <c r="H12" s="31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32" t="s">
        <v>25</v>
      </c>
      <c r="O12" s="33" t="s">
        <v>26</v>
      </c>
      <c r="P12" s="34" t="s">
        <v>27</v>
      </c>
      <c r="Q12" s="34"/>
      <c r="R12" s="34"/>
      <c r="S12" s="34" t="s">
        <v>28</v>
      </c>
      <c r="T12" s="34"/>
      <c r="U12" s="34"/>
      <c r="V12" s="32" t="s">
        <v>29</v>
      </c>
      <c r="W12" s="32"/>
      <c r="X12" s="32"/>
      <c r="Y12" s="34" t="s">
        <v>30</v>
      </c>
      <c r="Z12" s="34"/>
      <c r="AA12" s="34"/>
      <c r="AB12" s="34" t="s">
        <v>31</v>
      </c>
      <c r="AC12" s="34"/>
      <c r="AD12" s="34"/>
      <c r="AE12" s="35" t="s">
        <v>32</v>
      </c>
      <c r="AF12" s="35" t="s">
        <v>33</v>
      </c>
      <c r="AG12" s="35" t="s">
        <v>34</v>
      </c>
      <c r="AH12" s="36" t="s">
        <v>213</v>
      </c>
      <c r="AI12" s="36" t="s">
        <v>35</v>
      </c>
      <c r="AJ12" s="35" t="s">
        <v>36</v>
      </c>
      <c r="AL12" s="15"/>
    </row>
    <row r="13" spans="1:52" ht="48" customHeight="1" x14ac:dyDescent="0.2">
      <c r="A13" s="31"/>
      <c r="B13" s="31"/>
      <c r="C13" s="32"/>
      <c r="D13" s="31"/>
      <c r="E13" s="31"/>
      <c r="F13" s="33"/>
      <c r="G13" s="31"/>
      <c r="H13" s="31"/>
      <c r="I13" s="32"/>
      <c r="J13" s="33"/>
      <c r="K13" s="33"/>
      <c r="L13" s="33"/>
      <c r="M13" s="33"/>
      <c r="N13" s="32"/>
      <c r="O13" s="33"/>
      <c r="P13" s="37" t="s">
        <v>37</v>
      </c>
      <c r="Q13" s="37" t="s">
        <v>38</v>
      </c>
      <c r="R13" s="38" t="s">
        <v>39</v>
      </c>
      <c r="S13" s="37" t="s">
        <v>37</v>
      </c>
      <c r="T13" s="37" t="s">
        <v>38</v>
      </c>
      <c r="U13" s="38" t="s">
        <v>39</v>
      </c>
      <c r="V13" s="37" t="s">
        <v>37</v>
      </c>
      <c r="W13" s="37" t="s">
        <v>38</v>
      </c>
      <c r="X13" s="38" t="s">
        <v>39</v>
      </c>
      <c r="Y13" s="37" t="s">
        <v>37</v>
      </c>
      <c r="Z13" s="37" t="s">
        <v>38</v>
      </c>
      <c r="AA13" s="38" t="s">
        <v>39</v>
      </c>
      <c r="AB13" s="37" t="s">
        <v>37</v>
      </c>
      <c r="AC13" s="37" t="s">
        <v>38</v>
      </c>
      <c r="AD13" s="38" t="s">
        <v>39</v>
      </c>
      <c r="AE13" s="35"/>
      <c r="AF13" s="35"/>
      <c r="AG13" s="35"/>
      <c r="AH13" s="36"/>
      <c r="AI13" s="36"/>
      <c r="AJ13" s="35"/>
      <c r="AL13" s="15"/>
    </row>
    <row r="14" spans="1:52" s="53" customFormat="1" ht="33.75" customHeight="1" x14ac:dyDescent="0.2">
      <c r="A14" s="141">
        <v>1</v>
      </c>
      <c r="B14" s="45">
        <v>395</v>
      </c>
      <c r="C14" s="54">
        <v>0.49305555555555558</v>
      </c>
      <c r="D14" s="42" t="s">
        <v>103</v>
      </c>
      <c r="E14" s="61" t="s">
        <v>84</v>
      </c>
      <c r="F14" s="62" t="s">
        <v>214</v>
      </c>
      <c r="G14" s="60" t="s">
        <v>43</v>
      </c>
      <c r="H14" s="42" t="s">
        <v>215</v>
      </c>
      <c r="I14" s="62" t="s">
        <v>216</v>
      </c>
      <c r="J14" s="142" t="s">
        <v>57</v>
      </c>
      <c r="K14" s="42" t="s">
        <v>47</v>
      </c>
      <c r="L14" s="42" t="s">
        <v>217</v>
      </c>
      <c r="M14" s="42" t="s">
        <v>111</v>
      </c>
      <c r="N14" s="42" t="s">
        <v>218</v>
      </c>
      <c r="O14" s="70" t="s">
        <v>219</v>
      </c>
      <c r="P14" s="47">
        <v>271</v>
      </c>
      <c r="Q14" s="68">
        <f t="shared" ref="Q14:Q36" si="0">ROUND(P14/3.8-IF($AE14=1,2,IF($AE14=2,3,0)),3)</f>
        <v>71.316000000000003</v>
      </c>
      <c r="R14" s="39">
        <f t="shared" ref="R14:R36" si="1">RANK(Q14,Q$14:Q$34,0)</f>
        <v>1</v>
      </c>
      <c r="S14" s="66">
        <v>273.5</v>
      </c>
      <c r="T14" s="68">
        <f t="shared" ref="T14:T36" si="2">ROUND(S14/3.8-IF($AE14=1,2,IF($AE14=2,3,0)),3)</f>
        <v>71.974000000000004</v>
      </c>
      <c r="U14" s="39">
        <f t="shared" ref="U14:U36" si="3">RANK(T14,T$14:T$34,0)</f>
        <v>1</v>
      </c>
      <c r="V14" s="66">
        <v>258.5</v>
      </c>
      <c r="W14" s="68">
        <f t="shared" ref="W14:W36" si="4">ROUND(V14/3.8-IF($AE14=1,2,IF($AE14=2,3,0)),3)</f>
        <v>68.025999999999996</v>
      </c>
      <c r="X14" s="39">
        <f t="shared" ref="X14:X36" si="5">RANK(W14,W$14:W$34,0)</f>
        <v>3</v>
      </c>
      <c r="Y14" s="66">
        <v>266</v>
      </c>
      <c r="Z14" s="68">
        <f t="shared" ref="Z14:Z36" si="6">ROUND(Y14/3.8-IF($AE14=1,2,IF($AE14=2,3,0)),3)</f>
        <v>70</v>
      </c>
      <c r="AA14" s="39">
        <f t="shared" ref="AA14:AA36" si="7">RANK(Z14,Z$14:Z$34,0)</f>
        <v>1</v>
      </c>
      <c r="AB14" s="66">
        <v>263.5</v>
      </c>
      <c r="AC14" s="68">
        <f t="shared" ref="AC14:AC36" si="8">ROUND(AB14/3.8-IF($AE14=1,2,IF($AE14=2,3,0)),3)</f>
        <v>69.341999999999999</v>
      </c>
      <c r="AD14" s="39">
        <f t="shared" ref="AD14:AD36" si="9">RANK(AC14,AC$14:AC$34,0)</f>
        <v>1</v>
      </c>
      <c r="AE14" s="67"/>
      <c r="AF14" s="67"/>
      <c r="AG14" s="67"/>
      <c r="AH14" s="143">
        <f t="shared" ref="AH14:AH36" si="10">(S14+V14+Y14+P14+AB14)/5</f>
        <v>266.5</v>
      </c>
      <c r="AI14" s="68">
        <f t="shared" ref="AI14:AI34" si="11">ROUND(((T14+W14+Z14+Q14+AC14)/5)-((AF14*2)/3.8),3)</f>
        <v>70.132000000000005</v>
      </c>
      <c r="AJ14" s="144"/>
      <c r="AK14" s="57"/>
      <c r="AL14" s="51"/>
    </row>
    <row r="15" spans="1:52" s="53" customFormat="1" ht="33.75" customHeight="1" x14ac:dyDescent="0.2">
      <c r="A15" s="141">
        <v>2</v>
      </c>
      <c r="B15" s="145" t="s">
        <v>248</v>
      </c>
      <c r="C15" s="54">
        <v>0.52083333333333304</v>
      </c>
      <c r="D15" s="42"/>
      <c r="E15" s="61" t="s">
        <v>249</v>
      </c>
      <c r="F15" s="62" t="s">
        <v>250</v>
      </c>
      <c r="G15" s="60" t="s">
        <v>187</v>
      </c>
      <c r="H15" s="42" t="s">
        <v>251</v>
      </c>
      <c r="I15" s="62" t="s">
        <v>252</v>
      </c>
      <c r="J15" s="70" t="s">
        <v>253</v>
      </c>
      <c r="K15" s="42" t="s">
        <v>127</v>
      </c>
      <c r="L15" s="42" t="s">
        <v>90</v>
      </c>
      <c r="M15" s="42" t="s">
        <v>254</v>
      </c>
      <c r="N15" s="42" t="s">
        <v>255</v>
      </c>
      <c r="O15" s="70" t="s">
        <v>256</v>
      </c>
      <c r="P15" s="47">
        <v>268.5</v>
      </c>
      <c r="Q15" s="48">
        <f t="shared" si="0"/>
        <v>70.658000000000001</v>
      </c>
      <c r="R15" s="39">
        <f t="shared" si="1"/>
        <v>2</v>
      </c>
      <c r="S15" s="47">
        <v>264.5</v>
      </c>
      <c r="T15" s="48">
        <f t="shared" si="2"/>
        <v>69.605000000000004</v>
      </c>
      <c r="U15" s="39">
        <f t="shared" si="3"/>
        <v>2</v>
      </c>
      <c r="V15" s="47">
        <v>268</v>
      </c>
      <c r="W15" s="48">
        <f t="shared" si="4"/>
        <v>70.525999999999996</v>
      </c>
      <c r="X15" s="39">
        <f t="shared" si="5"/>
        <v>1</v>
      </c>
      <c r="Y15" s="47">
        <v>265</v>
      </c>
      <c r="Z15" s="48">
        <f t="shared" si="6"/>
        <v>69.736999999999995</v>
      </c>
      <c r="AA15" s="39">
        <f t="shared" si="7"/>
        <v>2</v>
      </c>
      <c r="AB15" s="47">
        <v>262</v>
      </c>
      <c r="AC15" s="48">
        <f t="shared" si="8"/>
        <v>68.947000000000003</v>
      </c>
      <c r="AD15" s="39">
        <f t="shared" si="9"/>
        <v>2</v>
      </c>
      <c r="AE15" s="49"/>
      <c r="AF15" s="49"/>
      <c r="AG15" s="49"/>
      <c r="AH15" s="150">
        <f t="shared" si="10"/>
        <v>265.60000000000002</v>
      </c>
      <c r="AI15" s="48">
        <f t="shared" si="11"/>
        <v>69.894999999999996</v>
      </c>
      <c r="AJ15" s="144"/>
      <c r="AK15" s="57"/>
      <c r="AL15" s="51"/>
    </row>
    <row r="16" spans="1:52" s="53" customFormat="1" ht="33.75" customHeight="1" x14ac:dyDescent="0.2">
      <c r="A16" s="141">
        <v>3</v>
      </c>
      <c r="B16" s="60">
        <v>391</v>
      </c>
      <c r="C16" s="54">
        <v>0.66736111111111096</v>
      </c>
      <c r="D16" s="55" t="s">
        <v>52</v>
      </c>
      <c r="E16" s="61" t="s">
        <v>264</v>
      </c>
      <c r="F16" s="61" t="s">
        <v>338</v>
      </c>
      <c r="G16" s="60" t="s">
        <v>43</v>
      </c>
      <c r="H16" s="42" t="s">
        <v>339</v>
      </c>
      <c r="I16" s="62" t="s">
        <v>340</v>
      </c>
      <c r="J16" s="63" t="s">
        <v>179</v>
      </c>
      <c r="K16" s="42" t="s">
        <v>47</v>
      </c>
      <c r="L16" s="42" t="s">
        <v>48</v>
      </c>
      <c r="M16" s="42" t="s">
        <v>91</v>
      </c>
      <c r="N16" s="42" t="s">
        <v>72</v>
      </c>
      <c r="O16" s="70" t="s">
        <v>341</v>
      </c>
      <c r="P16" s="47">
        <v>256</v>
      </c>
      <c r="Q16" s="48">
        <f t="shared" si="0"/>
        <v>67.367999999999995</v>
      </c>
      <c r="R16" s="39">
        <f t="shared" si="1"/>
        <v>4</v>
      </c>
      <c r="S16" s="47">
        <v>259</v>
      </c>
      <c r="T16" s="48">
        <f t="shared" si="2"/>
        <v>68.158000000000001</v>
      </c>
      <c r="U16" s="39">
        <f t="shared" si="3"/>
        <v>3</v>
      </c>
      <c r="V16" s="47">
        <v>262.5</v>
      </c>
      <c r="W16" s="48">
        <f t="shared" si="4"/>
        <v>69.078999999999994</v>
      </c>
      <c r="X16" s="39">
        <f t="shared" si="5"/>
        <v>2</v>
      </c>
      <c r="Y16" s="47">
        <v>250.5</v>
      </c>
      <c r="Z16" s="48">
        <f t="shared" si="6"/>
        <v>65.921000000000006</v>
      </c>
      <c r="AA16" s="39">
        <f t="shared" si="7"/>
        <v>8</v>
      </c>
      <c r="AB16" s="47">
        <v>262</v>
      </c>
      <c r="AC16" s="48">
        <f t="shared" si="8"/>
        <v>68.947000000000003</v>
      </c>
      <c r="AD16" s="39">
        <f t="shared" si="9"/>
        <v>2</v>
      </c>
      <c r="AE16" s="49"/>
      <c r="AF16" s="49"/>
      <c r="AG16" s="49"/>
      <c r="AH16" s="150">
        <f t="shared" si="10"/>
        <v>258</v>
      </c>
      <c r="AI16" s="48">
        <f t="shared" si="11"/>
        <v>67.894999999999996</v>
      </c>
      <c r="AJ16" s="144"/>
      <c r="AK16" s="57"/>
      <c r="AL16" s="58"/>
    </row>
    <row r="17" spans="1:39" s="53" customFormat="1" ht="33.75" customHeight="1" x14ac:dyDescent="0.2">
      <c r="A17" s="141">
        <v>4</v>
      </c>
      <c r="B17" s="60">
        <v>387</v>
      </c>
      <c r="C17" s="54">
        <v>0.64305555555555505</v>
      </c>
      <c r="D17" s="42" t="s">
        <v>40</v>
      </c>
      <c r="E17" s="61" t="s">
        <v>318</v>
      </c>
      <c r="F17" s="61" t="s">
        <v>319</v>
      </c>
      <c r="G17" s="60" t="s">
        <v>43</v>
      </c>
      <c r="H17" s="42" t="s">
        <v>320</v>
      </c>
      <c r="I17" s="62" t="s">
        <v>321</v>
      </c>
      <c r="J17" s="63" t="s">
        <v>322</v>
      </c>
      <c r="K17" s="42" t="s">
        <v>323</v>
      </c>
      <c r="L17" s="42" t="s">
        <v>59</v>
      </c>
      <c r="M17" s="42" t="s">
        <v>324</v>
      </c>
      <c r="N17" s="42" t="s">
        <v>72</v>
      </c>
      <c r="O17" s="70" t="s">
        <v>325</v>
      </c>
      <c r="P17" s="47">
        <v>261.5</v>
      </c>
      <c r="Q17" s="48">
        <f t="shared" si="0"/>
        <v>68.816000000000003</v>
      </c>
      <c r="R17" s="39">
        <f t="shared" si="1"/>
        <v>3</v>
      </c>
      <c r="S17" s="47">
        <v>257</v>
      </c>
      <c r="T17" s="48">
        <f t="shared" si="2"/>
        <v>67.632000000000005</v>
      </c>
      <c r="U17" s="39">
        <f t="shared" si="3"/>
        <v>5</v>
      </c>
      <c r="V17" s="47">
        <v>249</v>
      </c>
      <c r="W17" s="48">
        <f t="shared" si="4"/>
        <v>65.525999999999996</v>
      </c>
      <c r="X17" s="39">
        <f t="shared" si="5"/>
        <v>8</v>
      </c>
      <c r="Y17" s="47">
        <v>257</v>
      </c>
      <c r="Z17" s="48">
        <f t="shared" si="6"/>
        <v>67.632000000000005</v>
      </c>
      <c r="AA17" s="39">
        <f t="shared" si="7"/>
        <v>4</v>
      </c>
      <c r="AB17" s="47">
        <v>247</v>
      </c>
      <c r="AC17" s="48">
        <f t="shared" si="8"/>
        <v>65</v>
      </c>
      <c r="AD17" s="39">
        <f t="shared" si="9"/>
        <v>6</v>
      </c>
      <c r="AE17" s="49"/>
      <c r="AF17" s="49"/>
      <c r="AG17" s="49"/>
      <c r="AH17" s="150">
        <f t="shared" si="10"/>
        <v>254.3</v>
      </c>
      <c r="AI17" s="48">
        <f t="shared" si="11"/>
        <v>66.921000000000006</v>
      </c>
      <c r="AJ17" s="144"/>
      <c r="AK17" s="50"/>
      <c r="AL17" s="51"/>
      <c r="AM17" s="52"/>
    </row>
    <row r="18" spans="1:39" s="53" customFormat="1" ht="33.75" customHeight="1" x14ac:dyDescent="0.2">
      <c r="A18" s="141">
        <v>5</v>
      </c>
      <c r="B18" s="42">
        <v>380</v>
      </c>
      <c r="C18" s="54">
        <v>0.50972222222222197</v>
      </c>
      <c r="D18" s="71" t="s">
        <v>140</v>
      </c>
      <c r="E18" s="61" t="s">
        <v>235</v>
      </c>
      <c r="F18" s="61" t="s">
        <v>236</v>
      </c>
      <c r="G18" s="60" t="s">
        <v>43</v>
      </c>
      <c r="H18" s="42" t="s">
        <v>237</v>
      </c>
      <c r="I18" s="62" t="s">
        <v>238</v>
      </c>
      <c r="J18" s="63" t="s">
        <v>239</v>
      </c>
      <c r="K18" s="42" t="s">
        <v>109</v>
      </c>
      <c r="L18" s="42" t="s">
        <v>90</v>
      </c>
      <c r="M18" s="42" t="s">
        <v>240</v>
      </c>
      <c r="N18" s="42" t="s">
        <v>241</v>
      </c>
      <c r="O18" s="70" t="s">
        <v>242</v>
      </c>
      <c r="P18" s="47">
        <v>248.5</v>
      </c>
      <c r="Q18" s="48">
        <f t="shared" si="0"/>
        <v>65.394999999999996</v>
      </c>
      <c r="R18" s="39">
        <f t="shared" si="1"/>
        <v>7</v>
      </c>
      <c r="S18" s="47">
        <v>254.5</v>
      </c>
      <c r="T18" s="48">
        <f t="shared" si="2"/>
        <v>66.974000000000004</v>
      </c>
      <c r="U18" s="39">
        <f t="shared" si="3"/>
        <v>7</v>
      </c>
      <c r="V18" s="47">
        <v>255.5</v>
      </c>
      <c r="W18" s="48">
        <f t="shared" si="4"/>
        <v>67.236999999999995</v>
      </c>
      <c r="X18" s="39">
        <f t="shared" si="5"/>
        <v>5</v>
      </c>
      <c r="Y18" s="47">
        <v>260.5</v>
      </c>
      <c r="Z18" s="48">
        <f t="shared" si="6"/>
        <v>68.552999999999997</v>
      </c>
      <c r="AA18" s="39">
        <f t="shared" si="7"/>
        <v>3</v>
      </c>
      <c r="AB18" s="47">
        <v>248</v>
      </c>
      <c r="AC18" s="48">
        <f t="shared" si="8"/>
        <v>65.263000000000005</v>
      </c>
      <c r="AD18" s="39">
        <f t="shared" si="9"/>
        <v>4</v>
      </c>
      <c r="AE18" s="49"/>
      <c r="AF18" s="49"/>
      <c r="AG18" s="49"/>
      <c r="AH18" s="150">
        <f t="shared" si="10"/>
        <v>253.4</v>
      </c>
      <c r="AI18" s="48">
        <f t="shared" si="11"/>
        <v>66.683999999999997</v>
      </c>
      <c r="AJ18" s="67"/>
      <c r="AK18" s="57"/>
      <c r="AL18" s="51"/>
    </row>
    <row r="19" spans="1:39" s="53" customFormat="1" ht="33.75" customHeight="1" x14ac:dyDescent="0.2">
      <c r="A19" s="141">
        <v>6</v>
      </c>
      <c r="B19" s="60">
        <v>393</v>
      </c>
      <c r="C19" s="54">
        <v>0.60416666666666663</v>
      </c>
      <c r="D19" s="42" t="s">
        <v>130</v>
      </c>
      <c r="E19" s="61" t="s">
        <v>272</v>
      </c>
      <c r="F19" s="61" t="s">
        <v>273</v>
      </c>
      <c r="G19" s="60" t="s">
        <v>43</v>
      </c>
      <c r="H19" s="42" t="s">
        <v>274</v>
      </c>
      <c r="I19" s="62" t="s">
        <v>275</v>
      </c>
      <c r="J19" s="63" t="s">
        <v>276</v>
      </c>
      <c r="K19" s="42" t="s">
        <v>109</v>
      </c>
      <c r="L19" s="42" t="s">
        <v>90</v>
      </c>
      <c r="M19" s="42" t="s">
        <v>164</v>
      </c>
      <c r="N19" s="42" t="s">
        <v>81</v>
      </c>
      <c r="O19" s="70" t="s">
        <v>277</v>
      </c>
      <c r="P19" s="47">
        <v>249.5</v>
      </c>
      <c r="Q19" s="48">
        <f t="shared" si="0"/>
        <v>65.658000000000001</v>
      </c>
      <c r="R19" s="39">
        <f t="shared" si="1"/>
        <v>6</v>
      </c>
      <c r="S19" s="47">
        <v>257.5</v>
      </c>
      <c r="T19" s="48">
        <f t="shared" si="2"/>
        <v>67.763000000000005</v>
      </c>
      <c r="U19" s="39">
        <f t="shared" si="3"/>
        <v>4</v>
      </c>
      <c r="V19" s="47">
        <v>258</v>
      </c>
      <c r="W19" s="48">
        <f t="shared" si="4"/>
        <v>67.894999999999996</v>
      </c>
      <c r="X19" s="39">
        <f t="shared" si="5"/>
        <v>4</v>
      </c>
      <c r="Y19" s="47">
        <v>253.5</v>
      </c>
      <c r="Z19" s="48">
        <f t="shared" si="6"/>
        <v>66.710999999999999</v>
      </c>
      <c r="AA19" s="39">
        <f t="shared" si="7"/>
        <v>5</v>
      </c>
      <c r="AB19" s="47">
        <v>247.5</v>
      </c>
      <c r="AC19" s="48">
        <f t="shared" si="8"/>
        <v>65.132000000000005</v>
      </c>
      <c r="AD19" s="39">
        <f t="shared" si="9"/>
        <v>5</v>
      </c>
      <c r="AE19" s="49"/>
      <c r="AF19" s="49"/>
      <c r="AG19" s="49"/>
      <c r="AH19" s="150">
        <f t="shared" si="10"/>
        <v>253.2</v>
      </c>
      <c r="AI19" s="48">
        <f t="shared" si="11"/>
        <v>66.632000000000005</v>
      </c>
      <c r="AJ19" s="144"/>
      <c r="AK19" s="57"/>
      <c r="AL19" s="51"/>
      <c r="AM19" s="52"/>
    </row>
    <row r="20" spans="1:39" s="53" customFormat="1" ht="33.75" customHeight="1" x14ac:dyDescent="0.2">
      <c r="A20" s="141">
        <v>7</v>
      </c>
      <c r="B20" s="45">
        <v>396</v>
      </c>
      <c r="C20" s="54">
        <v>0.67291666666666705</v>
      </c>
      <c r="D20" s="42" t="s">
        <v>186</v>
      </c>
      <c r="E20" s="61" t="s">
        <v>342</v>
      </c>
      <c r="F20" s="61" t="s">
        <v>343</v>
      </c>
      <c r="G20" s="60" t="s">
        <v>43</v>
      </c>
      <c r="H20" s="69" t="s">
        <v>344</v>
      </c>
      <c r="I20" s="62" t="s">
        <v>345</v>
      </c>
      <c r="J20" s="63" t="s">
        <v>346</v>
      </c>
      <c r="K20" s="42" t="s">
        <v>47</v>
      </c>
      <c r="L20" s="42" t="s">
        <v>48</v>
      </c>
      <c r="M20" s="42" t="s">
        <v>347</v>
      </c>
      <c r="N20" s="42" t="s">
        <v>348</v>
      </c>
      <c r="O20" s="70" t="s">
        <v>349</v>
      </c>
      <c r="P20" s="47">
        <v>252.5</v>
      </c>
      <c r="Q20" s="48">
        <f t="shared" si="0"/>
        <v>66.447000000000003</v>
      </c>
      <c r="R20" s="39">
        <f t="shared" si="1"/>
        <v>5</v>
      </c>
      <c r="S20" s="47">
        <v>251.5</v>
      </c>
      <c r="T20" s="48">
        <f t="shared" si="2"/>
        <v>66.183999999999997</v>
      </c>
      <c r="U20" s="39">
        <f t="shared" si="3"/>
        <v>8</v>
      </c>
      <c r="V20" s="47">
        <v>254</v>
      </c>
      <c r="W20" s="48">
        <f t="shared" si="4"/>
        <v>66.841999999999999</v>
      </c>
      <c r="X20" s="39">
        <f t="shared" si="5"/>
        <v>6</v>
      </c>
      <c r="Y20" s="47">
        <v>253.5</v>
      </c>
      <c r="Z20" s="48">
        <f t="shared" si="6"/>
        <v>66.710999999999999</v>
      </c>
      <c r="AA20" s="39">
        <f t="shared" si="7"/>
        <v>5</v>
      </c>
      <c r="AB20" s="47">
        <v>240</v>
      </c>
      <c r="AC20" s="48">
        <f t="shared" si="8"/>
        <v>63.158000000000001</v>
      </c>
      <c r="AD20" s="39">
        <f t="shared" si="9"/>
        <v>10</v>
      </c>
      <c r="AE20" s="49"/>
      <c r="AF20" s="49"/>
      <c r="AG20" s="49"/>
      <c r="AH20" s="150">
        <f t="shared" si="10"/>
        <v>250.3</v>
      </c>
      <c r="AI20" s="48">
        <f t="shared" si="11"/>
        <v>65.867999999999995</v>
      </c>
      <c r="AJ20" s="144"/>
      <c r="AK20" s="57"/>
      <c r="AL20" s="51"/>
    </row>
    <row r="21" spans="1:39" s="53" customFormat="1" ht="33.75" customHeight="1" x14ac:dyDescent="0.2">
      <c r="A21" s="141">
        <v>8</v>
      </c>
      <c r="B21" s="60">
        <v>386</v>
      </c>
      <c r="C21" s="54">
        <v>0.62638888888888899</v>
      </c>
      <c r="D21" s="55" t="s">
        <v>74</v>
      </c>
      <c r="E21" s="61" t="s">
        <v>84</v>
      </c>
      <c r="F21" s="61" t="s">
        <v>298</v>
      </c>
      <c r="G21" s="60" t="s">
        <v>43</v>
      </c>
      <c r="H21" s="42" t="s">
        <v>299</v>
      </c>
      <c r="I21" s="62" t="s">
        <v>300</v>
      </c>
      <c r="J21" s="63" t="s">
        <v>301</v>
      </c>
      <c r="K21" s="42" t="s">
        <v>302</v>
      </c>
      <c r="L21" s="42" t="s">
        <v>59</v>
      </c>
      <c r="M21" s="42" t="s">
        <v>91</v>
      </c>
      <c r="N21" s="42" t="s">
        <v>72</v>
      </c>
      <c r="O21" s="147" t="s">
        <v>303</v>
      </c>
      <c r="P21" s="47">
        <v>244.5</v>
      </c>
      <c r="Q21" s="48">
        <f t="shared" si="0"/>
        <v>64.341999999999999</v>
      </c>
      <c r="R21" s="39">
        <f t="shared" si="1"/>
        <v>10</v>
      </c>
      <c r="S21" s="47">
        <v>255.5</v>
      </c>
      <c r="T21" s="48">
        <f t="shared" si="2"/>
        <v>67.236999999999995</v>
      </c>
      <c r="U21" s="39">
        <f t="shared" si="3"/>
        <v>6</v>
      </c>
      <c r="V21" s="47">
        <v>252</v>
      </c>
      <c r="W21" s="48">
        <f t="shared" si="4"/>
        <v>66.316000000000003</v>
      </c>
      <c r="X21" s="39">
        <f t="shared" si="5"/>
        <v>7</v>
      </c>
      <c r="Y21" s="47">
        <v>251.5</v>
      </c>
      <c r="Z21" s="48">
        <f t="shared" si="6"/>
        <v>66.183999999999997</v>
      </c>
      <c r="AA21" s="39">
        <f t="shared" si="7"/>
        <v>7</v>
      </c>
      <c r="AB21" s="47">
        <v>246.5</v>
      </c>
      <c r="AC21" s="48">
        <f t="shared" si="8"/>
        <v>64.867999999999995</v>
      </c>
      <c r="AD21" s="39">
        <f t="shared" si="9"/>
        <v>7</v>
      </c>
      <c r="AE21" s="49"/>
      <c r="AF21" s="49"/>
      <c r="AG21" s="49"/>
      <c r="AH21" s="150">
        <f t="shared" si="10"/>
        <v>250</v>
      </c>
      <c r="AI21" s="48">
        <f t="shared" si="11"/>
        <v>65.789000000000001</v>
      </c>
      <c r="AJ21" s="67"/>
      <c r="AK21" s="57"/>
      <c r="AL21" s="51"/>
    </row>
    <row r="22" spans="1:39" s="53" customFormat="1" ht="33.75" customHeight="1" x14ac:dyDescent="0.2">
      <c r="A22" s="141">
        <v>9</v>
      </c>
      <c r="B22" s="42">
        <v>385</v>
      </c>
      <c r="C22" s="54">
        <v>0.68958333333333299</v>
      </c>
      <c r="D22" s="69" t="s">
        <v>158</v>
      </c>
      <c r="E22" s="61" t="s">
        <v>363</v>
      </c>
      <c r="F22" s="61" t="s">
        <v>364</v>
      </c>
      <c r="G22" s="60" t="s">
        <v>43</v>
      </c>
      <c r="H22" s="42" t="s">
        <v>365</v>
      </c>
      <c r="I22" s="62" t="s">
        <v>366</v>
      </c>
      <c r="J22" s="63" t="s">
        <v>367</v>
      </c>
      <c r="K22" s="42" t="s">
        <v>47</v>
      </c>
      <c r="L22" s="42" t="s">
        <v>368</v>
      </c>
      <c r="M22" s="42" t="s">
        <v>80</v>
      </c>
      <c r="N22" s="42" t="s">
        <v>72</v>
      </c>
      <c r="O22" s="70" t="s">
        <v>369</v>
      </c>
      <c r="P22" s="47">
        <v>248.5</v>
      </c>
      <c r="Q22" s="48">
        <f t="shared" si="0"/>
        <v>65.394999999999996</v>
      </c>
      <c r="R22" s="39">
        <f t="shared" si="1"/>
        <v>7</v>
      </c>
      <c r="S22" s="47">
        <v>244</v>
      </c>
      <c r="T22" s="48">
        <f t="shared" si="2"/>
        <v>64.210999999999999</v>
      </c>
      <c r="U22" s="39">
        <f t="shared" si="3"/>
        <v>13</v>
      </c>
      <c r="V22" s="47">
        <v>242.5</v>
      </c>
      <c r="W22" s="48">
        <f t="shared" si="4"/>
        <v>63.816000000000003</v>
      </c>
      <c r="X22" s="39">
        <f t="shared" si="5"/>
        <v>9</v>
      </c>
      <c r="Y22" s="47">
        <v>246.5</v>
      </c>
      <c r="Z22" s="48">
        <f t="shared" si="6"/>
        <v>64.867999999999995</v>
      </c>
      <c r="AA22" s="39">
        <f t="shared" si="7"/>
        <v>10</v>
      </c>
      <c r="AB22" s="47">
        <v>246.5</v>
      </c>
      <c r="AC22" s="48">
        <f t="shared" si="8"/>
        <v>64.867999999999995</v>
      </c>
      <c r="AD22" s="39">
        <f t="shared" si="9"/>
        <v>7</v>
      </c>
      <c r="AE22" s="49"/>
      <c r="AF22" s="49"/>
      <c r="AG22" s="49"/>
      <c r="AH22" s="150">
        <f t="shared" si="10"/>
        <v>245.6</v>
      </c>
      <c r="AI22" s="48">
        <f t="shared" si="11"/>
        <v>64.632000000000005</v>
      </c>
      <c r="AJ22" s="67"/>
      <c r="AK22" s="50"/>
      <c r="AL22" s="51"/>
      <c r="AM22" s="52"/>
    </row>
    <row r="23" spans="1:39" s="53" customFormat="1" ht="33.75" customHeight="1" x14ac:dyDescent="0.2">
      <c r="A23" s="141">
        <v>10</v>
      </c>
      <c r="B23" s="60">
        <v>394</v>
      </c>
      <c r="C23" s="54">
        <v>0.60972222222222217</v>
      </c>
      <c r="D23" s="42" t="s">
        <v>113</v>
      </c>
      <c r="E23" s="61" t="s">
        <v>194</v>
      </c>
      <c r="F23" s="61" t="s">
        <v>278</v>
      </c>
      <c r="G23" s="60" t="s">
        <v>43</v>
      </c>
      <c r="H23" s="42" t="s">
        <v>279</v>
      </c>
      <c r="I23" s="62" t="s">
        <v>280</v>
      </c>
      <c r="J23" s="63" t="s">
        <v>281</v>
      </c>
      <c r="K23" s="42" t="s">
        <v>127</v>
      </c>
      <c r="L23" s="42" t="s">
        <v>59</v>
      </c>
      <c r="M23" s="42" t="s">
        <v>282</v>
      </c>
      <c r="N23" s="42" t="s">
        <v>72</v>
      </c>
      <c r="O23" s="70" t="s">
        <v>283</v>
      </c>
      <c r="P23" s="47">
        <v>244</v>
      </c>
      <c r="Q23" s="48">
        <f t="shared" si="0"/>
        <v>64.210999999999999</v>
      </c>
      <c r="R23" s="39">
        <f t="shared" si="1"/>
        <v>11</v>
      </c>
      <c r="S23" s="47">
        <v>249</v>
      </c>
      <c r="T23" s="48">
        <f t="shared" si="2"/>
        <v>65.525999999999996</v>
      </c>
      <c r="U23" s="39">
        <f t="shared" si="3"/>
        <v>9</v>
      </c>
      <c r="V23" s="47">
        <v>235.5</v>
      </c>
      <c r="W23" s="48">
        <f t="shared" si="4"/>
        <v>61.973999999999997</v>
      </c>
      <c r="X23" s="39">
        <f t="shared" si="5"/>
        <v>14</v>
      </c>
      <c r="Y23" s="47">
        <v>248.5</v>
      </c>
      <c r="Z23" s="48">
        <f t="shared" si="6"/>
        <v>65.394999999999996</v>
      </c>
      <c r="AA23" s="39">
        <f t="shared" si="7"/>
        <v>9</v>
      </c>
      <c r="AB23" s="47">
        <v>237.5</v>
      </c>
      <c r="AC23" s="48">
        <f t="shared" si="8"/>
        <v>62.5</v>
      </c>
      <c r="AD23" s="39">
        <f t="shared" si="9"/>
        <v>12</v>
      </c>
      <c r="AE23" s="49"/>
      <c r="AF23" s="49"/>
      <c r="AG23" s="49"/>
      <c r="AH23" s="150">
        <f t="shared" si="10"/>
        <v>242.9</v>
      </c>
      <c r="AI23" s="48">
        <f t="shared" si="11"/>
        <v>63.920999999999999</v>
      </c>
      <c r="AJ23" s="144"/>
      <c r="AK23" s="57"/>
      <c r="AL23" s="51"/>
    </row>
    <row r="24" spans="1:39" s="53" customFormat="1" ht="33.75" customHeight="1" x14ac:dyDescent="0.2">
      <c r="A24" s="141">
        <v>11</v>
      </c>
      <c r="B24" s="42">
        <v>381</v>
      </c>
      <c r="C24" s="54">
        <v>0.65625</v>
      </c>
      <c r="D24" s="42" t="s">
        <v>83</v>
      </c>
      <c r="E24" s="61" t="s">
        <v>304</v>
      </c>
      <c r="F24" s="61" t="s">
        <v>326</v>
      </c>
      <c r="G24" s="60" t="s">
        <v>43</v>
      </c>
      <c r="H24" s="42" t="s">
        <v>327</v>
      </c>
      <c r="I24" s="62" t="s">
        <v>328</v>
      </c>
      <c r="J24" s="63" t="s">
        <v>329</v>
      </c>
      <c r="K24" s="42" t="s">
        <v>89</v>
      </c>
      <c r="L24" s="42" t="s">
        <v>90</v>
      </c>
      <c r="M24" s="42" t="s">
        <v>330</v>
      </c>
      <c r="N24" s="42" t="s">
        <v>72</v>
      </c>
      <c r="O24" s="70" t="s">
        <v>331</v>
      </c>
      <c r="P24" s="47">
        <v>245</v>
      </c>
      <c r="Q24" s="48">
        <f t="shared" si="0"/>
        <v>64.474000000000004</v>
      </c>
      <c r="R24" s="39">
        <f t="shared" si="1"/>
        <v>9</v>
      </c>
      <c r="S24" s="47">
        <v>241.5</v>
      </c>
      <c r="T24" s="48">
        <f t="shared" si="2"/>
        <v>63.552999999999997</v>
      </c>
      <c r="U24" s="39">
        <f t="shared" si="3"/>
        <v>15</v>
      </c>
      <c r="V24" s="47">
        <v>236</v>
      </c>
      <c r="W24" s="48">
        <f t="shared" si="4"/>
        <v>62.104999999999997</v>
      </c>
      <c r="X24" s="39">
        <f t="shared" si="5"/>
        <v>13</v>
      </c>
      <c r="Y24" s="47">
        <v>245.5</v>
      </c>
      <c r="Z24" s="48">
        <f t="shared" si="6"/>
        <v>64.605000000000004</v>
      </c>
      <c r="AA24" s="39">
        <f t="shared" si="7"/>
        <v>11</v>
      </c>
      <c r="AB24" s="47">
        <v>236.5</v>
      </c>
      <c r="AC24" s="48">
        <f t="shared" si="8"/>
        <v>62.237000000000002</v>
      </c>
      <c r="AD24" s="39">
        <f t="shared" si="9"/>
        <v>15</v>
      </c>
      <c r="AE24" s="49"/>
      <c r="AF24" s="49"/>
      <c r="AG24" s="49"/>
      <c r="AH24" s="150">
        <f t="shared" si="10"/>
        <v>240.9</v>
      </c>
      <c r="AI24" s="48">
        <f t="shared" si="11"/>
        <v>63.395000000000003</v>
      </c>
      <c r="AJ24" s="67"/>
      <c r="AK24" s="57"/>
      <c r="AL24" s="51"/>
    </row>
    <row r="25" spans="1:39" s="53" customFormat="1" ht="33.75" customHeight="1" x14ac:dyDescent="0.2">
      <c r="A25" s="141">
        <v>12</v>
      </c>
      <c r="B25" s="42">
        <v>389</v>
      </c>
      <c r="C25" s="54">
        <v>0.68402777777777801</v>
      </c>
      <c r="D25" s="69" t="s">
        <v>121</v>
      </c>
      <c r="E25" s="61" t="s">
        <v>357</v>
      </c>
      <c r="F25" s="61" t="s">
        <v>358</v>
      </c>
      <c r="G25" s="60" t="s">
        <v>43</v>
      </c>
      <c r="H25" s="69" t="s">
        <v>359</v>
      </c>
      <c r="I25" s="62" t="s">
        <v>360</v>
      </c>
      <c r="J25" s="63" t="s">
        <v>361</v>
      </c>
      <c r="K25" s="42" t="s">
        <v>89</v>
      </c>
      <c r="L25" s="42" t="s">
        <v>90</v>
      </c>
      <c r="M25" s="42" t="s">
        <v>240</v>
      </c>
      <c r="N25" s="42" t="s">
        <v>72</v>
      </c>
      <c r="O25" s="70" t="s">
        <v>362</v>
      </c>
      <c r="P25" s="47">
        <v>244</v>
      </c>
      <c r="Q25" s="48">
        <f t="shared" si="0"/>
        <v>64.210999999999999</v>
      </c>
      <c r="R25" s="39">
        <f t="shared" si="1"/>
        <v>11</v>
      </c>
      <c r="S25" s="47">
        <v>241.5</v>
      </c>
      <c r="T25" s="48">
        <f t="shared" si="2"/>
        <v>63.552999999999997</v>
      </c>
      <c r="U25" s="39">
        <f t="shared" si="3"/>
        <v>15</v>
      </c>
      <c r="V25" s="47">
        <v>234</v>
      </c>
      <c r="W25" s="48">
        <f t="shared" si="4"/>
        <v>61.579000000000001</v>
      </c>
      <c r="X25" s="39">
        <f t="shared" si="5"/>
        <v>15</v>
      </c>
      <c r="Y25" s="47">
        <v>245.5</v>
      </c>
      <c r="Z25" s="48">
        <f t="shared" si="6"/>
        <v>64.605000000000004</v>
      </c>
      <c r="AA25" s="39">
        <f t="shared" si="7"/>
        <v>11</v>
      </c>
      <c r="AB25" s="47">
        <v>237.5</v>
      </c>
      <c r="AC25" s="48">
        <f t="shared" si="8"/>
        <v>62.5</v>
      </c>
      <c r="AD25" s="39">
        <f t="shared" si="9"/>
        <v>12</v>
      </c>
      <c r="AE25" s="49"/>
      <c r="AF25" s="49"/>
      <c r="AG25" s="49"/>
      <c r="AH25" s="150">
        <f t="shared" si="10"/>
        <v>240.5</v>
      </c>
      <c r="AI25" s="48">
        <f t="shared" si="11"/>
        <v>63.29</v>
      </c>
      <c r="AJ25" s="144"/>
      <c r="AK25" s="50"/>
      <c r="AL25" s="51"/>
    </row>
    <row r="26" spans="1:39" s="53" customFormat="1" ht="33.75" customHeight="1" x14ac:dyDescent="0.2">
      <c r="A26" s="141">
        <v>13</v>
      </c>
      <c r="B26" s="45">
        <v>399</v>
      </c>
      <c r="C26" s="54">
        <v>0.67847222222222203</v>
      </c>
      <c r="D26" s="42" t="s">
        <v>350</v>
      </c>
      <c r="E26" s="61" t="s">
        <v>264</v>
      </c>
      <c r="F26" s="61" t="s">
        <v>351</v>
      </c>
      <c r="G26" s="60" t="s">
        <v>43</v>
      </c>
      <c r="H26" s="69" t="s">
        <v>352</v>
      </c>
      <c r="I26" s="62" t="s">
        <v>353</v>
      </c>
      <c r="J26" s="63" t="s">
        <v>354</v>
      </c>
      <c r="K26" s="42" t="s">
        <v>302</v>
      </c>
      <c r="L26" s="42" t="s">
        <v>70</v>
      </c>
      <c r="M26" s="42" t="s">
        <v>355</v>
      </c>
      <c r="N26" s="42" t="s">
        <v>218</v>
      </c>
      <c r="O26" s="70" t="s">
        <v>356</v>
      </c>
      <c r="P26" s="47">
        <v>232</v>
      </c>
      <c r="Q26" s="48">
        <f t="shared" si="0"/>
        <v>61.052999999999997</v>
      </c>
      <c r="R26" s="39">
        <f t="shared" si="1"/>
        <v>14</v>
      </c>
      <c r="S26" s="47">
        <v>246.5</v>
      </c>
      <c r="T26" s="48">
        <f t="shared" si="2"/>
        <v>64.867999999999995</v>
      </c>
      <c r="U26" s="39">
        <f t="shared" si="3"/>
        <v>11</v>
      </c>
      <c r="V26" s="47">
        <v>242</v>
      </c>
      <c r="W26" s="48">
        <f t="shared" si="4"/>
        <v>63.683999999999997</v>
      </c>
      <c r="X26" s="39">
        <f t="shared" si="5"/>
        <v>10</v>
      </c>
      <c r="Y26" s="47">
        <v>244</v>
      </c>
      <c r="Z26" s="48">
        <f t="shared" si="6"/>
        <v>64.210999999999999</v>
      </c>
      <c r="AA26" s="39">
        <f t="shared" si="7"/>
        <v>13</v>
      </c>
      <c r="AB26" s="47">
        <v>237</v>
      </c>
      <c r="AC26" s="48">
        <f t="shared" si="8"/>
        <v>62.368000000000002</v>
      </c>
      <c r="AD26" s="39">
        <f t="shared" si="9"/>
        <v>14</v>
      </c>
      <c r="AE26" s="49"/>
      <c r="AF26" s="49"/>
      <c r="AG26" s="49"/>
      <c r="AH26" s="150">
        <f t="shared" si="10"/>
        <v>240.3</v>
      </c>
      <c r="AI26" s="48">
        <f t="shared" si="11"/>
        <v>63.237000000000002</v>
      </c>
      <c r="AJ26" s="144"/>
      <c r="AK26" s="57"/>
      <c r="AL26" s="51"/>
      <c r="AM26" s="52"/>
    </row>
    <row r="27" spans="1:39" s="53" customFormat="1" ht="33.75" customHeight="1" x14ac:dyDescent="0.2">
      <c r="A27" s="141">
        <v>14</v>
      </c>
      <c r="B27" s="145" t="s">
        <v>332</v>
      </c>
      <c r="C27" s="54">
        <v>0.66180555555555554</v>
      </c>
      <c r="D27" s="42"/>
      <c r="E27" s="61" t="s">
        <v>333</v>
      </c>
      <c r="F27" s="62" t="s">
        <v>334</v>
      </c>
      <c r="G27" s="60" t="s">
        <v>187</v>
      </c>
      <c r="H27" s="42" t="s">
        <v>335</v>
      </c>
      <c r="I27" s="62" t="s">
        <v>336</v>
      </c>
      <c r="J27" s="142" t="s">
        <v>57</v>
      </c>
      <c r="K27" s="42" t="s">
        <v>127</v>
      </c>
      <c r="L27" s="42" t="s">
        <v>118</v>
      </c>
      <c r="M27" s="42" t="s">
        <v>80</v>
      </c>
      <c r="N27" s="42" t="s">
        <v>246</v>
      </c>
      <c r="O27" s="70" t="s">
        <v>337</v>
      </c>
      <c r="P27" s="47">
        <v>237</v>
      </c>
      <c r="Q27" s="48">
        <f t="shared" si="0"/>
        <v>62.368000000000002</v>
      </c>
      <c r="R27" s="39">
        <f t="shared" si="1"/>
        <v>13</v>
      </c>
      <c r="S27" s="47">
        <v>249</v>
      </c>
      <c r="T27" s="48">
        <f t="shared" si="2"/>
        <v>65.525999999999996</v>
      </c>
      <c r="U27" s="39">
        <f t="shared" si="3"/>
        <v>9</v>
      </c>
      <c r="V27" s="47">
        <v>237.5</v>
      </c>
      <c r="W27" s="48">
        <f t="shared" si="4"/>
        <v>62.5</v>
      </c>
      <c r="X27" s="39">
        <f t="shared" si="5"/>
        <v>11</v>
      </c>
      <c r="Y27" s="47">
        <v>241.5</v>
      </c>
      <c r="Z27" s="48">
        <f t="shared" si="6"/>
        <v>63.552999999999997</v>
      </c>
      <c r="AA27" s="39">
        <f t="shared" si="7"/>
        <v>14</v>
      </c>
      <c r="AB27" s="47">
        <v>228</v>
      </c>
      <c r="AC27" s="48">
        <f t="shared" si="8"/>
        <v>60</v>
      </c>
      <c r="AD27" s="39">
        <f t="shared" si="9"/>
        <v>17</v>
      </c>
      <c r="AE27" s="49"/>
      <c r="AF27" s="49"/>
      <c r="AG27" s="49"/>
      <c r="AH27" s="150">
        <f t="shared" si="10"/>
        <v>238.6</v>
      </c>
      <c r="AI27" s="48">
        <f t="shared" si="11"/>
        <v>62.789000000000001</v>
      </c>
      <c r="AJ27" s="144"/>
      <c r="AK27" s="57"/>
      <c r="AL27" s="51"/>
    </row>
    <row r="28" spans="1:39" s="53" customFormat="1" ht="33.75" customHeight="1" x14ac:dyDescent="0.2">
      <c r="A28" s="141">
        <v>15</v>
      </c>
      <c r="B28" s="60">
        <v>390</v>
      </c>
      <c r="C28" s="54">
        <v>0.51527777777777795</v>
      </c>
      <c r="D28" s="55" t="s">
        <v>52</v>
      </c>
      <c r="E28" s="61" t="s">
        <v>84</v>
      </c>
      <c r="F28" s="61" t="s">
        <v>85</v>
      </c>
      <c r="G28" s="60" t="s">
        <v>43</v>
      </c>
      <c r="H28" s="42" t="s">
        <v>243</v>
      </c>
      <c r="I28" s="62" t="s">
        <v>244</v>
      </c>
      <c r="J28" s="63" t="s">
        <v>245</v>
      </c>
      <c r="K28" s="42" t="s">
        <v>109</v>
      </c>
      <c r="L28" s="42" t="s">
        <v>90</v>
      </c>
      <c r="M28" s="42" t="s">
        <v>111</v>
      </c>
      <c r="N28" s="42" t="s">
        <v>246</v>
      </c>
      <c r="O28" s="70" t="s">
        <v>247</v>
      </c>
      <c r="P28" s="47">
        <v>229.5</v>
      </c>
      <c r="Q28" s="48">
        <f t="shared" si="0"/>
        <v>60.395000000000003</v>
      </c>
      <c r="R28" s="39">
        <f t="shared" si="1"/>
        <v>15</v>
      </c>
      <c r="S28" s="47">
        <v>242.5</v>
      </c>
      <c r="T28" s="48">
        <f t="shared" si="2"/>
        <v>63.816000000000003</v>
      </c>
      <c r="U28" s="39">
        <f t="shared" si="3"/>
        <v>14</v>
      </c>
      <c r="V28" s="47">
        <v>236.5</v>
      </c>
      <c r="W28" s="48">
        <f t="shared" si="4"/>
        <v>62.237000000000002</v>
      </c>
      <c r="X28" s="39">
        <f t="shared" si="5"/>
        <v>12</v>
      </c>
      <c r="Y28" s="47">
        <v>231</v>
      </c>
      <c r="Z28" s="48">
        <f t="shared" si="6"/>
        <v>60.789000000000001</v>
      </c>
      <c r="AA28" s="39">
        <f t="shared" si="7"/>
        <v>18</v>
      </c>
      <c r="AB28" s="47">
        <v>243.5</v>
      </c>
      <c r="AC28" s="48">
        <f t="shared" si="8"/>
        <v>64.078999999999994</v>
      </c>
      <c r="AD28" s="39">
        <f t="shared" si="9"/>
        <v>9</v>
      </c>
      <c r="AE28" s="49"/>
      <c r="AF28" s="49"/>
      <c r="AG28" s="49"/>
      <c r="AH28" s="150">
        <f t="shared" si="10"/>
        <v>236.6</v>
      </c>
      <c r="AI28" s="48">
        <f t="shared" si="11"/>
        <v>62.262999999999998</v>
      </c>
      <c r="AJ28" s="144"/>
      <c r="AK28" s="57"/>
      <c r="AL28" s="51"/>
    </row>
    <row r="29" spans="1:39" s="53" customFormat="1" ht="33.75" customHeight="1" x14ac:dyDescent="0.2">
      <c r="A29" s="141">
        <v>16</v>
      </c>
      <c r="B29" s="60">
        <v>383</v>
      </c>
      <c r="C29" s="54">
        <v>0.61527777777777803</v>
      </c>
      <c r="D29" s="42" t="s">
        <v>63</v>
      </c>
      <c r="E29" s="61" t="s">
        <v>284</v>
      </c>
      <c r="F29" s="61" t="s">
        <v>285</v>
      </c>
      <c r="G29" s="60" t="s">
        <v>43</v>
      </c>
      <c r="H29" s="42" t="s">
        <v>286</v>
      </c>
      <c r="I29" s="62" t="s">
        <v>287</v>
      </c>
      <c r="J29" s="63" t="s">
        <v>288</v>
      </c>
      <c r="K29" s="42" t="s">
        <v>289</v>
      </c>
      <c r="L29" s="42" t="s">
        <v>290</v>
      </c>
      <c r="M29" s="42" t="s">
        <v>240</v>
      </c>
      <c r="N29" s="42" t="s">
        <v>81</v>
      </c>
      <c r="O29" s="64" t="s">
        <v>291</v>
      </c>
      <c r="P29" s="47">
        <v>229</v>
      </c>
      <c r="Q29" s="48">
        <f t="shared" si="0"/>
        <v>60.262999999999998</v>
      </c>
      <c r="R29" s="39">
        <f t="shared" si="1"/>
        <v>16</v>
      </c>
      <c r="S29" s="47">
        <v>245.5</v>
      </c>
      <c r="T29" s="48">
        <f t="shared" si="2"/>
        <v>64.605000000000004</v>
      </c>
      <c r="U29" s="39">
        <f t="shared" si="3"/>
        <v>12</v>
      </c>
      <c r="V29" s="47">
        <v>227.5</v>
      </c>
      <c r="W29" s="48">
        <f t="shared" si="4"/>
        <v>59.868000000000002</v>
      </c>
      <c r="X29" s="39">
        <f t="shared" si="5"/>
        <v>18</v>
      </c>
      <c r="Y29" s="47">
        <v>237</v>
      </c>
      <c r="Z29" s="48">
        <f t="shared" si="6"/>
        <v>62.368000000000002</v>
      </c>
      <c r="AA29" s="39">
        <f t="shared" si="7"/>
        <v>15</v>
      </c>
      <c r="AB29" s="47">
        <v>238.5</v>
      </c>
      <c r="AC29" s="48">
        <f t="shared" si="8"/>
        <v>62.762999999999998</v>
      </c>
      <c r="AD29" s="39">
        <f t="shared" si="9"/>
        <v>11</v>
      </c>
      <c r="AE29" s="49"/>
      <c r="AF29" s="49"/>
      <c r="AG29" s="49"/>
      <c r="AH29" s="150">
        <f t="shared" si="10"/>
        <v>235.5</v>
      </c>
      <c r="AI29" s="48">
        <f t="shared" si="11"/>
        <v>61.972999999999999</v>
      </c>
      <c r="AJ29" s="67"/>
      <c r="AK29" s="50"/>
      <c r="AL29" s="51"/>
      <c r="AM29" s="52"/>
    </row>
    <row r="30" spans="1:39" s="53" customFormat="1" ht="33.75" customHeight="1" x14ac:dyDescent="0.2">
      <c r="A30" s="141">
        <v>17</v>
      </c>
      <c r="B30" s="42">
        <v>388</v>
      </c>
      <c r="C30" s="54">
        <v>0.50416666666666698</v>
      </c>
      <c r="D30" s="42" t="s">
        <v>151</v>
      </c>
      <c r="E30" s="61" t="s">
        <v>228</v>
      </c>
      <c r="F30" s="62" t="s">
        <v>229</v>
      </c>
      <c r="G30" s="60" t="s">
        <v>43</v>
      </c>
      <c r="H30" s="42" t="s">
        <v>230</v>
      </c>
      <c r="I30" s="62" t="s">
        <v>231</v>
      </c>
      <c r="J30" s="70" t="s">
        <v>232</v>
      </c>
      <c r="K30" s="42" t="s">
        <v>69</v>
      </c>
      <c r="L30" s="42" t="s">
        <v>128</v>
      </c>
      <c r="M30" s="42" t="s">
        <v>233</v>
      </c>
      <c r="N30" s="42" t="s">
        <v>50</v>
      </c>
      <c r="O30" s="70" t="s">
        <v>234</v>
      </c>
      <c r="P30" s="47">
        <v>227</v>
      </c>
      <c r="Q30" s="68">
        <f t="shared" si="0"/>
        <v>59.737000000000002</v>
      </c>
      <c r="R30" s="39">
        <f t="shared" si="1"/>
        <v>17</v>
      </c>
      <c r="S30" s="66">
        <v>230</v>
      </c>
      <c r="T30" s="68">
        <f t="shared" si="2"/>
        <v>60.526000000000003</v>
      </c>
      <c r="U30" s="39">
        <f t="shared" si="3"/>
        <v>18</v>
      </c>
      <c r="V30" s="66">
        <v>231.5</v>
      </c>
      <c r="W30" s="68">
        <f t="shared" si="4"/>
        <v>60.920999999999999</v>
      </c>
      <c r="X30" s="39">
        <f t="shared" si="5"/>
        <v>16</v>
      </c>
      <c r="Y30" s="66">
        <v>235.5</v>
      </c>
      <c r="Z30" s="68">
        <f t="shared" si="6"/>
        <v>61.973999999999997</v>
      </c>
      <c r="AA30" s="39">
        <f t="shared" si="7"/>
        <v>16</v>
      </c>
      <c r="AB30" s="66">
        <v>226.5</v>
      </c>
      <c r="AC30" s="68">
        <f t="shared" si="8"/>
        <v>59.604999999999997</v>
      </c>
      <c r="AD30" s="39">
        <f t="shared" si="9"/>
        <v>18</v>
      </c>
      <c r="AE30" s="67"/>
      <c r="AF30" s="67"/>
      <c r="AG30" s="67"/>
      <c r="AH30" s="143">
        <f t="shared" si="10"/>
        <v>230.1</v>
      </c>
      <c r="AI30" s="68">
        <f t="shared" si="11"/>
        <v>60.552999999999997</v>
      </c>
      <c r="AJ30" s="144"/>
      <c r="AK30" s="50"/>
      <c r="AL30" s="51"/>
    </row>
    <row r="31" spans="1:39" s="53" customFormat="1" ht="33.75" customHeight="1" x14ac:dyDescent="0.2">
      <c r="A31" s="141">
        <v>18</v>
      </c>
      <c r="B31" s="45">
        <v>398</v>
      </c>
      <c r="C31" s="54">
        <v>0.63749999999999996</v>
      </c>
      <c r="D31" s="42" t="s">
        <v>193</v>
      </c>
      <c r="E31" s="61" t="s">
        <v>235</v>
      </c>
      <c r="F31" s="61" t="s">
        <v>312</v>
      </c>
      <c r="G31" s="60" t="s">
        <v>43</v>
      </c>
      <c r="H31" s="69" t="s">
        <v>313</v>
      </c>
      <c r="I31" s="62" t="s">
        <v>314</v>
      </c>
      <c r="J31" s="63" t="s">
        <v>315</v>
      </c>
      <c r="K31" s="42" t="s">
        <v>47</v>
      </c>
      <c r="L31" s="42" t="s">
        <v>48</v>
      </c>
      <c r="M31" s="42" t="s">
        <v>316</v>
      </c>
      <c r="N31" s="42" t="s">
        <v>246</v>
      </c>
      <c r="O31" s="70" t="s">
        <v>317</v>
      </c>
      <c r="P31" s="47">
        <v>215.5</v>
      </c>
      <c r="Q31" s="48">
        <f t="shared" si="0"/>
        <v>56.710999999999999</v>
      </c>
      <c r="R31" s="39">
        <f t="shared" si="1"/>
        <v>20</v>
      </c>
      <c r="S31" s="47">
        <v>228.5</v>
      </c>
      <c r="T31" s="48">
        <f t="shared" si="2"/>
        <v>60.131999999999998</v>
      </c>
      <c r="U31" s="39">
        <f t="shared" si="3"/>
        <v>19</v>
      </c>
      <c r="V31" s="47">
        <v>227.5</v>
      </c>
      <c r="W31" s="48">
        <f t="shared" si="4"/>
        <v>59.868000000000002</v>
      </c>
      <c r="X31" s="39">
        <f t="shared" si="5"/>
        <v>18</v>
      </c>
      <c r="Y31" s="47">
        <v>235.5</v>
      </c>
      <c r="Z31" s="48">
        <f t="shared" si="6"/>
        <v>61.973999999999997</v>
      </c>
      <c r="AA31" s="39">
        <f t="shared" si="7"/>
        <v>16</v>
      </c>
      <c r="AB31" s="47">
        <v>224.5</v>
      </c>
      <c r="AC31" s="48">
        <f t="shared" si="8"/>
        <v>59.079000000000001</v>
      </c>
      <c r="AD31" s="39">
        <f t="shared" si="9"/>
        <v>20</v>
      </c>
      <c r="AE31" s="49"/>
      <c r="AF31" s="49"/>
      <c r="AG31" s="49"/>
      <c r="AH31" s="150">
        <f t="shared" si="10"/>
        <v>226.3</v>
      </c>
      <c r="AI31" s="48">
        <f t="shared" si="11"/>
        <v>59.552999999999997</v>
      </c>
      <c r="AJ31" s="144"/>
      <c r="AK31" s="57"/>
      <c r="AL31" s="51"/>
    </row>
    <row r="32" spans="1:39" s="53" customFormat="1" ht="33.75" customHeight="1" x14ac:dyDescent="0.2">
      <c r="A32" s="141">
        <v>19</v>
      </c>
      <c r="B32" s="145" t="s">
        <v>220</v>
      </c>
      <c r="C32" s="54">
        <v>0.49861111111111112</v>
      </c>
      <c r="D32" s="42"/>
      <c r="E32" s="61" t="s">
        <v>166</v>
      </c>
      <c r="F32" s="62" t="s">
        <v>221</v>
      </c>
      <c r="G32" s="60" t="s">
        <v>187</v>
      </c>
      <c r="H32" s="42" t="s">
        <v>222</v>
      </c>
      <c r="I32" s="62" t="s">
        <v>223</v>
      </c>
      <c r="J32" s="142" t="s">
        <v>57</v>
      </c>
      <c r="K32" s="42" t="s">
        <v>224</v>
      </c>
      <c r="L32" s="42" t="s">
        <v>225</v>
      </c>
      <c r="M32" s="42" t="s">
        <v>226</v>
      </c>
      <c r="N32" s="42" t="s">
        <v>138</v>
      </c>
      <c r="O32" s="70" t="s">
        <v>227</v>
      </c>
      <c r="P32" s="47">
        <v>221</v>
      </c>
      <c r="Q32" s="68">
        <f t="shared" si="0"/>
        <v>58.158000000000001</v>
      </c>
      <c r="R32" s="39">
        <f t="shared" si="1"/>
        <v>19</v>
      </c>
      <c r="S32" s="66">
        <v>223</v>
      </c>
      <c r="T32" s="68">
        <f t="shared" si="2"/>
        <v>58.683999999999997</v>
      </c>
      <c r="U32" s="39">
        <f t="shared" si="3"/>
        <v>20</v>
      </c>
      <c r="V32" s="66">
        <v>228</v>
      </c>
      <c r="W32" s="68">
        <f t="shared" si="4"/>
        <v>60</v>
      </c>
      <c r="X32" s="39">
        <f t="shared" si="5"/>
        <v>17</v>
      </c>
      <c r="Y32" s="66">
        <v>225</v>
      </c>
      <c r="Z32" s="68">
        <f t="shared" si="6"/>
        <v>59.210999999999999</v>
      </c>
      <c r="AA32" s="39">
        <f t="shared" si="7"/>
        <v>20</v>
      </c>
      <c r="AB32" s="66">
        <v>226</v>
      </c>
      <c r="AC32" s="68">
        <f t="shared" si="8"/>
        <v>59.473999999999997</v>
      </c>
      <c r="AD32" s="39">
        <f t="shared" si="9"/>
        <v>19</v>
      </c>
      <c r="AE32" s="67"/>
      <c r="AF32" s="67"/>
      <c r="AG32" s="67"/>
      <c r="AH32" s="143">
        <f t="shared" si="10"/>
        <v>224.6</v>
      </c>
      <c r="AI32" s="68">
        <f t="shared" si="11"/>
        <v>59.104999999999997</v>
      </c>
      <c r="AJ32" s="144"/>
      <c r="AK32" s="57"/>
      <c r="AL32" s="51"/>
    </row>
    <row r="33" spans="1:39" s="53" customFormat="1" ht="33.75" customHeight="1" x14ac:dyDescent="0.2">
      <c r="A33" s="141">
        <v>20</v>
      </c>
      <c r="B33" s="45">
        <v>397</v>
      </c>
      <c r="C33" s="54">
        <v>0.52638888888888902</v>
      </c>
      <c r="D33" s="42" t="s">
        <v>200</v>
      </c>
      <c r="E33" s="61" t="s">
        <v>257</v>
      </c>
      <c r="F33" s="61" t="s">
        <v>258</v>
      </c>
      <c r="G33" s="60" t="s">
        <v>43</v>
      </c>
      <c r="H33" s="69" t="s">
        <v>259</v>
      </c>
      <c r="I33" s="62" t="s">
        <v>260</v>
      </c>
      <c r="J33" s="63" t="s">
        <v>261</v>
      </c>
      <c r="K33" s="42" t="s">
        <v>262</v>
      </c>
      <c r="L33" s="42" t="s">
        <v>59</v>
      </c>
      <c r="M33" s="42" t="s">
        <v>173</v>
      </c>
      <c r="N33" s="42" t="s">
        <v>92</v>
      </c>
      <c r="O33" s="70" t="s">
        <v>263</v>
      </c>
      <c r="P33" s="47">
        <v>210</v>
      </c>
      <c r="Q33" s="48">
        <f t="shared" si="0"/>
        <v>55.262999999999998</v>
      </c>
      <c r="R33" s="39">
        <f t="shared" si="1"/>
        <v>21</v>
      </c>
      <c r="S33" s="47">
        <v>231</v>
      </c>
      <c r="T33" s="48">
        <f t="shared" si="2"/>
        <v>60.789000000000001</v>
      </c>
      <c r="U33" s="39">
        <f t="shared" si="3"/>
        <v>17</v>
      </c>
      <c r="V33" s="47">
        <v>212.5</v>
      </c>
      <c r="W33" s="48">
        <f t="shared" si="4"/>
        <v>55.920999999999999</v>
      </c>
      <c r="X33" s="39">
        <f t="shared" si="5"/>
        <v>21</v>
      </c>
      <c r="Y33" s="47">
        <v>224.5</v>
      </c>
      <c r="Z33" s="48">
        <f t="shared" si="6"/>
        <v>59.079000000000001</v>
      </c>
      <c r="AA33" s="39">
        <f t="shared" si="7"/>
        <v>21</v>
      </c>
      <c r="AB33" s="47">
        <v>234.5</v>
      </c>
      <c r="AC33" s="48">
        <f t="shared" si="8"/>
        <v>61.710999999999999</v>
      </c>
      <c r="AD33" s="39">
        <f t="shared" si="9"/>
        <v>16</v>
      </c>
      <c r="AE33" s="49"/>
      <c r="AF33" s="49"/>
      <c r="AG33" s="49"/>
      <c r="AH33" s="150">
        <f t="shared" si="10"/>
        <v>222.5</v>
      </c>
      <c r="AI33" s="48">
        <f t="shared" si="11"/>
        <v>58.552999999999997</v>
      </c>
      <c r="AJ33" s="144"/>
      <c r="AK33" s="50"/>
      <c r="AL33" s="51"/>
      <c r="AM33" s="52"/>
    </row>
    <row r="34" spans="1:39" s="53" customFormat="1" ht="33.75" customHeight="1" x14ac:dyDescent="0.2">
      <c r="A34" s="141">
        <v>21</v>
      </c>
      <c r="B34" s="60">
        <v>392</v>
      </c>
      <c r="C34" s="54">
        <v>0.531944444444444</v>
      </c>
      <c r="D34" s="42" t="s">
        <v>94</v>
      </c>
      <c r="E34" s="61" t="s">
        <v>264</v>
      </c>
      <c r="F34" s="61" t="s">
        <v>265</v>
      </c>
      <c r="G34" s="60" t="s">
        <v>43</v>
      </c>
      <c r="H34" s="42" t="s">
        <v>266</v>
      </c>
      <c r="I34" s="62" t="s">
        <v>267</v>
      </c>
      <c r="J34" s="63" t="s">
        <v>268</v>
      </c>
      <c r="K34" s="42" t="s">
        <v>269</v>
      </c>
      <c r="L34" s="42" t="s">
        <v>118</v>
      </c>
      <c r="M34" s="42" t="s">
        <v>270</v>
      </c>
      <c r="N34" s="42" t="s">
        <v>81</v>
      </c>
      <c r="O34" s="70" t="s">
        <v>271</v>
      </c>
      <c r="P34" s="47">
        <v>221.5</v>
      </c>
      <c r="Q34" s="48">
        <f t="shared" si="0"/>
        <v>58.289000000000001</v>
      </c>
      <c r="R34" s="39">
        <f t="shared" si="1"/>
        <v>18</v>
      </c>
      <c r="S34" s="47">
        <v>223</v>
      </c>
      <c r="T34" s="48">
        <f t="shared" si="2"/>
        <v>58.683999999999997</v>
      </c>
      <c r="U34" s="39">
        <f t="shared" si="3"/>
        <v>20</v>
      </c>
      <c r="V34" s="47">
        <v>218</v>
      </c>
      <c r="W34" s="48">
        <f t="shared" si="4"/>
        <v>57.368000000000002</v>
      </c>
      <c r="X34" s="39">
        <f t="shared" si="5"/>
        <v>20</v>
      </c>
      <c r="Y34" s="47">
        <v>231</v>
      </c>
      <c r="Z34" s="48">
        <f t="shared" si="6"/>
        <v>60.789000000000001</v>
      </c>
      <c r="AA34" s="39">
        <f t="shared" si="7"/>
        <v>18</v>
      </c>
      <c r="AB34" s="47">
        <v>213.5</v>
      </c>
      <c r="AC34" s="48">
        <f t="shared" si="8"/>
        <v>56.183999999999997</v>
      </c>
      <c r="AD34" s="39">
        <f t="shared" si="9"/>
        <v>21</v>
      </c>
      <c r="AE34" s="49"/>
      <c r="AF34" s="49"/>
      <c r="AG34" s="49"/>
      <c r="AH34" s="150">
        <f t="shared" si="10"/>
        <v>221.4</v>
      </c>
      <c r="AI34" s="48">
        <f t="shared" si="11"/>
        <v>58.262999999999998</v>
      </c>
      <c r="AJ34" s="144"/>
      <c r="AK34" s="57"/>
      <c r="AL34" s="51"/>
    </row>
    <row r="35" spans="1:39" s="53" customFormat="1" ht="33.75" customHeight="1" x14ac:dyDescent="0.2">
      <c r="A35" s="141"/>
      <c r="B35" s="145" t="s">
        <v>292</v>
      </c>
      <c r="C35" s="54">
        <v>0.62083333333333302</v>
      </c>
      <c r="D35" s="42"/>
      <c r="E35" s="61" t="s">
        <v>293</v>
      </c>
      <c r="F35" s="61" t="s">
        <v>294</v>
      </c>
      <c r="G35" s="60" t="s">
        <v>187</v>
      </c>
      <c r="H35" s="146"/>
      <c r="I35" s="62" t="s">
        <v>295</v>
      </c>
      <c r="J35" s="63" t="s">
        <v>296</v>
      </c>
      <c r="K35" s="42" t="s">
        <v>127</v>
      </c>
      <c r="L35" s="42" t="s">
        <v>90</v>
      </c>
      <c r="M35" s="42" t="s">
        <v>233</v>
      </c>
      <c r="N35" s="42" t="s">
        <v>72</v>
      </c>
      <c r="O35" s="70" t="s">
        <v>297</v>
      </c>
      <c r="P35" s="47"/>
      <c r="Q35" s="48">
        <f t="shared" si="0"/>
        <v>0</v>
      </c>
      <c r="R35" s="39" t="e">
        <f t="shared" si="1"/>
        <v>#N/A</v>
      </c>
      <c r="S35" s="47"/>
      <c r="T35" s="48">
        <f t="shared" si="2"/>
        <v>0</v>
      </c>
      <c r="U35" s="39" t="e">
        <f t="shared" si="3"/>
        <v>#N/A</v>
      </c>
      <c r="V35" s="47"/>
      <c r="W35" s="48">
        <f t="shared" si="4"/>
        <v>0</v>
      </c>
      <c r="X35" s="39" t="e">
        <f t="shared" si="5"/>
        <v>#N/A</v>
      </c>
      <c r="Y35" s="47"/>
      <c r="Z35" s="48">
        <f t="shared" si="6"/>
        <v>0</v>
      </c>
      <c r="AA35" s="39" t="e">
        <f t="shared" si="7"/>
        <v>#N/A</v>
      </c>
      <c r="AB35" s="47"/>
      <c r="AC35" s="48">
        <f t="shared" si="8"/>
        <v>0</v>
      </c>
      <c r="AD35" s="39" t="e">
        <f t="shared" si="9"/>
        <v>#N/A</v>
      </c>
      <c r="AE35" s="49"/>
      <c r="AF35" s="49"/>
      <c r="AG35" s="49"/>
      <c r="AH35" s="150">
        <f t="shared" si="10"/>
        <v>0</v>
      </c>
      <c r="AI35" s="47" t="s">
        <v>371</v>
      </c>
      <c r="AJ35" s="156"/>
      <c r="AK35" s="57"/>
      <c r="AL35" s="51"/>
    </row>
    <row r="36" spans="1:39" s="53" customFormat="1" ht="33.75" customHeight="1" x14ac:dyDescent="0.2">
      <c r="A36" s="141"/>
      <c r="B36" s="42">
        <v>384</v>
      </c>
      <c r="C36" s="54">
        <v>0.63194444444444398</v>
      </c>
      <c r="D36" s="42" t="s">
        <v>175</v>
      </c>
      <c r="E36" s="61" t="s">
        <v>304</v>
      </c>
      <c r="F36" s="62" t="s">
        <v>305</v>
      </c>
      <c r="G36" s="60" t="s">
        <v>43</v>
      </c>
      <c r="H36" s="42" t="s">
        <v>306</v>
      </c>
      <c r="I36" s="62" t="s">
        <v>307</v>
      </c>
      <c r="J36" s="70" t="s">
        <v>308</v>
      </c>
      <c r="K36" s="148" t="s">
        <v>309</v>
      </c>
      <c r="L36" s="42" t="s">
        <v>48</v>
      </c>
      <c r="M36" s="42" t="s">
        <v>80</v>
      </c>
      <c r="N36" s="42" t="s">
        <v>310</v>
      </c>
      <c r="O36" s="70" t="s">
        <v>311</v>
      </c>
      <c r="P36" s="47"/>
      <c r="Q36" s="48">
        <f t="shared" si="0"/>
        <v>0</v>
      </c>
      <c r="R36" s="39" t="e">
        <f t="shared" si="1"/>
        <v>#N/A</v>
      </c>
      <c r="S36" s="47"/>
      <c r="T36" s="48">
        <f t="shared" si="2"/>
        <v>0</v>
      </c>
      <c r="U36" s="39" t="e">
        <f t="shared" si="3"/>
        <v>#N/A</v>
      </c>
      <c r="V36" s="47"/>
      <c r="W36" s="48">
        <f t="shared" si="4"/>
        <v>0</v>
      </c>
      <c r="X36" s="39" t="e">
        <f t="shared" si="5"/>
        <v>#N/A</v>
      </c>
      <c r="Y36" s="47"/>
      <c r="Z36" s="48">
        <f t="shared" si="6"/>
        <v>0</v>
      </c>
      <c r="AA36" s="39" t="e">
        <f t="shared" si="7"/>
        <v>#N/A</v>
      </c>
      <c r="AB36" s="47"/>
      <c r="AC36" s="48">
        <f t="shared" si="8"/>
        <v>0</v>
      </c>
      <c r="AD36" s="39" t="e">
        <f t="shared" si="9"/>
        <v>#N/A</v>
      </c>
      <c r="AE36" s="49"/>
      <c r="AF36" s="49"/>
      <c r="AG36" s="49"/>
      <c r="AH36" s="150">
        <f t="shared" si="10"/>
        <v>0</v>
      </c>
      <c r="AI36" s="47" t="s">
        <v>371</v>
      </c>
      <c r="AJ36" s="67"/>
      <c r="AK36" s="57"/>
      <c r="AL36" s="51"/>
    </row>
    <row r="37" spans="1:39" s="53" customFormat="1" ht="23.25" customHeight="1" x14ac:dyDescent="0.2">
      <c r="A37" s="85"/>
      <c r="B37" s="118"/>
      <c r="C37" s="119"/>
      <c r="D37" s="124"/>
      <c r="E37" s="121"/>
      <c r="F37" s="121"/>
      <c r="G37" s="120"/>
      <c r="H37" s="118"/>
      <c r="I37" s="122"/>
      <c r="J37" s="123"/>
      <c r="K37" s="118"/>
      <c r="L37" s="118"/>
      <c r="M37" s="118"/>
      <c r="N37" s="118"/>
      <c r="O37" s="125"/>
      <c r="P37" s="154" t="s">
        <v>372</v>
      </c>
      <c r="Q37" s="81"/>
      <c r="R37" s="155"/>
      <c r="S37" s="154" t="s">
        <v>373</v>
      </c>
      <c r="T37" s="81"/>
      <c r="U37" s="155"/>
      <c r="V37" s="154" t="s">
        <v>374</v>
      </c>
      <c r="W37" s="81"/>
      <c r="X37" s="155"/>
      <c r="Y37" s="154" t="s">
        <v>375</v>
      </c>
      <c r="Z37" s="81"/>
      <c r="AA37" s="155"/>
      <c r="AB37" s="154" t="s">
        <v>376</v>
      </c>
      <c r="AC37" s="93"/>
      <c r="AD37" s="96"/>
      <c r="AE37" s="97"/>
      <c r="AF37" s="97"/>
      <c r="AG37" s="97"/>
      <c r="AH37" s="149"/>
      <c r="AI37" s="93"/>
      <c r="AJ37" s="97"/>
      <c r="AK37" s="50"/>
      <c r="AL37" s="51"/>
      <c r="AM37" s="52"/>
    </row>
    <row r="38" spans="1:39" ht="19.5" x14ac:dyDescent="0.25">
      <c r="A38" s="74" t="s">
        <v>182</v>
      </c>
      <c r="B38" s="90"/>
      <c r="C38" s="90"/>
      <c r="D38" s="91"/>
      <c r="E38" s="90"/>
      <c r="F38" s="90"/>
      <c r="G38" s="91"/>
      <c r="H38" s="91"/>
      <c r="I38" s="91"/>
      <c r="J38" s="91"/>
      <c r="K38" s="92"/>
      <c r="L38" s="92"/>
      <c r="M38" s="92"/>
      <c r="N38" s="92"/>
      <c r="O38" s="92"/>
    </row>
  </sheetData>
  <mergeCells count="37">
    <mergeCell ref="AI12:AI13"/>
    <mergeCell ref="AJ12:AJ13"/>
    <mergeCell ref="K38:O38"/>
    <mergeCell ref="Y12:AA12"/>
    <mergeCell ref="AB12:AD12"/>
    <mergeCell ref="AE12:AE13"/>
    <mergeCell ref="AF12:AF13"/>
    <mergeCell ref="AG12:AG13"/>
    <mergeCell ref="AH12:AH13"/>
    <mergeCell ref="M12:M13"/>
    <mergeCell ref="N12:N13"/>
    <mergeCell ref="O12:O13"/>
    <mergeCell ref="P12:R12"/>
    <mergeCell ref="S12:U12"/>
    <mergeCell ref="V12:X12"/>
    <mergeCell ref="G12:G13"/>
    <mergeCell ref="H12:H13"/>
    <mergeCell ref="I12:I13"/>
    <mergeCell ref="J12:J13"/>
    <mergeCell ref="K12:K13"/>
    <mergeCell ref="L12:L13"/>
    <mergeCell ref="G7:K7"/>
    <mergeCell ref="M7:Q7"/>
    <mergeCell ref="M8:Q8"/>
    <mergeCell ref="AI11:AJ11"/>
    <mergeCell ref="A12:A13"/>
    <mergeCell ref="B12:B13"/>
    <mergeCell ref="C12:C13"/>
    <mergeCell ref="D12:D13"/>
    <mergeCell ref="E12:E13"/>
    <mergeCell ref="F12:F13"/>
    <mergeCell ref="A1:AJ1"/>
    <mergeCell ref="A2:AJ2"/>
    <mergeCell ref="A4:AJ4"/>
    <mergeCell ref="A5:AJ5"/>
    <mergeCell ref="G6:K6"/>
    <mergeCell ref="M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opLeftCell="A7" workbookViewId="0">
      <selection activeCell="L7" sqref="L7"/>
    </sheetView>
  </sheetViews>
  <sheetFormatPr defaultRowHeight="12.75" x14ac:dyDescent="0.2"/>
  <cols>
    <col min="1" max="1" width="4.5703125" style="4" customWidth="1"/>
    <col min="2" max="2" width="5" style="4" customWidth="1"/>
    <col min="3" max="3" width="13.140625" style="4" hidden="1" customWidth="1"/>
    <col min="4" max="4" width="13.28515625" style="4" hidden="1" customWidth="1"/>
    <col min="5" max="5" width="13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7109375" style="4" customWidth="1"/>
    <col min="17" max="17" width="8.85546875" style="4" customWidth="1"/>
    <col min="18" max="18" width="3.7109375" style="4" customWidth="1"/>
    <col min="19" max="19" width="7" style="4" customWidth="1"/>
    <col min="20" max="20" width="9.42578125" style="4" customWidth="1"/>
    <col min="21" max="21" width="3.85546875" style="4" customWidth="1"/>
    <col min="22" max="22" width="7.140625" style="4" customWidth="1"/>
    <col min="23" max="23" width="8.85546875" style="4" customWidth="1"/>
    <col min="24" max="24" width="3.7109375" style="4" customWidth="1"/>
    <col min="25" max="26" width="2.85546875" style="4" customWidth="1"/>
    <col min="27" max="27" width="7.28515625" style="4" customWidth="1"/>
    <col min="28" max="28" width="7.7109375" style="4" customWidth="1"/>
    <col min="29" max="29" width="11.85546875" style="4" customWidth="1"/>
    <col min="30" max="30" width="7.42578125" style="4" hidden="1" customWidth="1"/>
    <col min="31" max="31" width="28.28515625" style="11" customWidth="1"/>
    <col min="32" max="32" width="11" style="11" customWidth="1"/>
    <col min="33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7109375" style="4" customWidth="1"/>
    <col min="273" max="273" width="8.85546875" style="4" customWidth="1"/>
    <col min="274" max="274" width="3.7109375" style="4" customWidth="1"/>
    <col min="275" max="275" width="7" style="4" customWidth="1"/>
    <col min="276" max="276" width="9.42578125" style="4" customWidth="1"/>
    <col min="277" max="277" width="3.85546875" style="4" customWidth="1"/>
    <col min="278" max="278" width="7.140625" style="4" customWidth="1"/>
    <col min="279" max="279" width="8.85546875" style="4" customWidth="1"/>
    <col min="280" max="280" width="3.7109375" style="4" customWidth="1"/>
    <col min="281" max="282" width="2.85546875" style="4" customWidth="1"/>
    <col min="283" max="283" width="7.28515625" style="4" customWidth="1"/>
    <col min="284" max="284" width="7.7109375" style="4" customWidth="1"/>
    <col min="285" max="285" width="11.85546875" style="4" customWidth="1"/>
    <col min="286" max="286" width="0" style="4" hidden="1" customWidth="1"/>
    <col min="287" max="287" width="28.28515625" style="4" customWidth="1"/>
    <col min="288" max="288" width="11" style="4" customWidth="1"/>
    <col min="289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7109375" style="4" customWidth="1"/>
    <col min="529" max="529" width="8.85546875" style="4" customWidth="1"/>
    <col min="530" max="530" width="3.7109375" style="4" customWidth="1"/>
    <col min="531" max="531" width="7" style="4" customWidth="1"/>
    <col min="532" max="532" width="9.42578125" style="4" customWidth="1"/>
    <col min="533" max="533" width="3.85546875" style="4" customWidth="1"/>
    <col min="534" max="534" width="7.140625" style="4" customWidth="1"/>
    <col min="535" max="535" width="8.85546875" style="4" customWidth="1"/>
    <col min="536" max="536" width="3.7109375" style="4" customWidth="1"/>
    <col min="537" max="538" width="2.85546875" style="4" customWidth="1"/>
    <col min="539" max="539" width="7.28515625" style="4" customWidth="1"/>
    <col min="540" max="540" width="7.7109375" style="4" customWidth="1"/>
    <col min="541" max="541" width="11.85546875" style="4" customWidth="1"/>
    <col min="542" max="542" width="0" style="4" hidden="1" customWidth="1"/>
    <col min="543" max="543" width="28.28515625" style="4" customWidth="1"/>
    <col min="544" max="544" width="11" style="4" customWidth="1"/>
    <col min="545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7109375" style="4" customWidth="1"/>
    <col min="785" max="785" width="8.85546875" style="4" customWidth="1"/>
    <col min="786" max="786" width="3.7109375" style="4" customWidth="1"/>
    <col min="787" max="787" width="7" style="4" customWidth="1"/>
    <col min="788" max="788" width="9.42578125" style="4" customWidth="1"/>
    <col min="789" max="789" width="3.85546875" style="4" customWidth="1"/>
    <col min="790" max="790" width="7.140625" style="4" customWidth="1"/>
    <col min="791" max="791" width="8.85546875" style="4" customWidth="1"/>
    <col min="792" max="792" width="3.7109375" style="4" customWidth="1"/>
    <col min="793" max="794" width="2.85546875" style="4" customWidth="1"/>
    <col min="795" max="795" width="7.28515625" style="4" customWidth="1"/>
    <col min="796" max="796" width="7.7109375" style="4" customWidth="1"/>
    <col min="797" max="797" width="11.85546875" style="4" customWidth="1"/>
    <col min="798" max="798" width="0" style="4" hidden="1" customWidth="1"/>
    <col min="799" max="799" width="28.28515625" style="4" customWidth="1"/>
    <col min="800" max="800" width="11" style="4" customWidth="1"/>
    <col min="801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7109375" style="4" customWidth="1"/>
    <col min="1041" max="1041" width="8.85546875" style="4" customWidth="1"/>
    <col min="1042" max="1042" width="3.7109375" style="4" customWidth="1"/>
    <col min="1043" max="1043" width="7" style="4" customWidth="1"/>
    <col min="1044" max="1044" width="9.42578125" style="4" customWidth="1"/>
    <col min="1045" max="1045" width="3.85546875" style="4" customWidth="1"/>
    <col min="1046" max="1046" width="7.140625" style="4" customWidth="1"/>
    <col min="1047" max="1047" width="8.85546875" style="4" customWidth="1"/>
    <col min="1048" max="1048" width="3.7109375" style="4" customWidth="1"/>
    <col min="1049" max="1050" width="2.85546875" style="4" customWidth="1"/>
    <col min="1051" max="1051" width="7.28515625" style="4" customWidth="1"/>
    <col min="1052" max="1052" width="7.7109375" style="4" customWidth="1"/>
    <col min="1053" max="1053" width="11.85546875" style="4" customWidth="1"/>
    <col min="1054" max="1054" width="0" style="4" hidden="1" customWidth="1"/>
    <col min="1055" max="1055" width="28.28515625" style="4" customWidth="1"/>
    <col min="1056" max="1056" width="11" style="4" customWidth="1"/>
    <col min="1057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7109375" style="4" customWidth="1"/>
    <col min="1297" max="1297" width="8.85546875" style="4" customWidth="1"/>
    <col min="1298" max="1298" width="3.7109375" style="4" customWidth="1"/>
    <col min="1299" max="1299" width="7" style="4" customWidth="1"/>
    <col min="1300" max="1300" width="9.42578125" style="4" customWidth="1"/>
    <col min="1301" max="1301" width="3.85546875" style="4" customWidth="1"/>
    <col min="1302" max="1302" width="7.140625" style="4" customWidth="1"/>
    <col min="1303" max="1303" width="8.85546875" style="4" customWidth="1"/>
    <col min="1304" max="1304" width="3.7109375" style="4" customWidth="1"/>
    <col min="1305" max="1306" width="2.85546875" style="4" customWidth="1"/>
    <col min="1307" max="1307" width="7.28515625" style="4" customWidth="1"/>
    <col min="1308" max="1308" width="7.7109375" style="4" customWidth="1"/>
    <col min="1309" max="1309" width="11.85546875" style="4" customWidth="1"/>
    <col min="1310" max="1310" width="0" style="4" hidden="1" customWidth="1"/>
    <col min="1311" max="1311" width="28.28515625" style="4" customWidth="1"/>
    <col min="1312" max="1312" width="11" style="4" customWidth="1"/>
    <col min="1313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7109375" style="4" customWidth="1"/>
    <col min="1553" max="1553" width="8.85546875" style="4" customWidth="1"/>
    <col min="1554" max="1554" width="3.7109375" style="4" customWidth="1"/>
    <col min="1555" max="1555" width="7" style="4" customWidth="1"/>
    <col min="1556" max="1556" width="9.42578125" style="4" customWidth="1"/>
    <col min="1557" max="1557" width="3.85546875" style="4" customWidth="1"/>
    <col min="1558" max="1558" width="7.140625" style="4" customWidth="1"/>
    <col min="1559" max="1559" width="8.85546875" style="4" customWidth="1"/>
    <col min="1560" max="1560" width="3.7109375" style="4" customWidth="1"/>
    <col min="1561" max="1562" width="2.85546875" style="4" customWidth="1"/>
    <col min="1563" max="1563" width="7.28515625" style="4" customWidth="1"/>
    <col min="1564" max="1564" width="7.7109375" style="4" customWidth="1"/>
    <col min="1565" max="1565" width="11.85546875" style="4" customWidth="1"/>
    <col min="1566" max="1566" width="0" style="4" hidden="1" customWidth="1"/>
    <col min="1567" max="1567" width="28.28515625" style="4" customWidth="1"/>
    <col min="1568" max="1568" width="11" style="4" customWidth="1"/>
    <col min="1569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7109375" style="4" customWidth="1"/>
    <col min="1809" max="1809" width="8.85546875" style="4" customWidth="1"/>
    <col min="1810" max="1810" width="3.7109375" style="4" customWidth="1"/>
    <col min="1811" max="1811" width="7" style="4" customWidth="1"/>
    <col min="1812" max="1812" width="9.42578125" style="4" customWidth="1"/>
    <col min="1813" max="1813" width="3.85546875" style="4" customWidth="1"/>
    <col min="1814" max="1814" width="7.140625" style="4" customWidth="1"/>
    <col min="1815" max="1815" width="8.85546875" style="4" customWidth="1"/>
    <col min="1816" max="1816" width="3.7109375" style="4" customWidth="1"/>
    <col min="1817" max="1818" width="2.85546875" style="4" customWidth="1"/>
    <col min="1819" max="1819" width="7.28515625" style="4" customWidth="1"/>
    <col min="1820" max="1820" width="7.7109375" style="4" customWidth="1"/>
    <col min="1821" max="1821" width="11.85546875" style="4" customWidth="1"/>
    <col min="1822" max="1822" width="0" style="4" hidden="1" customWidth="1"/>
    <col min="1823" max="1823" width="28.28515625" style="4" customWidth="1"/>
    <col min="1824" max="1824" width="11" style="4" customWidth="1"/>
    <col min="1825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7109375" style="4" customWidth="1"/>
    <col min="2065" max="2065" width="8.85546875" style="4" customWidth="1"/>
    <col min="2066" max="2066" width="3.7109375" style="4" customWidth="1"/>
    <col min="2067" max="2067" width="7" style="4" customWidth="1"/>
    <col min="2068" max="2068" width="9.42578125" style="4" customWidth="1"/>
    <col min="2069" max="2069" width="3.85546875" style="4" customWidth="1"/>
    <col min="2070" max="2070" width="7.140625" style="4" customWidth="1"/>
    <col min="2071" max="2071" width="8.85546875" style="4" customWidth="1"/>
    <col min="2072" max="2072" width="3.7109375" style="4" customWidth="1"/>
    <col min="2073" max="2074" width="2.85546875" style="4" customWidth="1"/>
    <col min="2075" max="2075" width="7.28515625" style="4" customWidth="1"/>
    <col min="2076" max="2076" width="7.7109375" style="4" customWidth="1"/>
    <col min="2077" max="2077" width="11.85546875" style="4" customWidth="1"/>
    <col min="2078" max="2078" width="0" style="4" hidden="1" customWidth="1"/>
    <col min="2079" max="2079" width="28.28515625" style="4" customWidth="1"/>
    <col min="2080" max="2080" width="11" style="4" customWidth="1"/>
    <col min="2081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7109375" style="4" customWidth="1"/>
    <col min="2321" max="2321" width="8.85546875" style="4" customWidth="1"/>
    <col min="2322" max="2322" width="3.7109375" style="4" customWidth="1"/>
    <col min="2323" max="2323" width="7" style="4" customWidth="1"/>
    <col min="2324" max="2324" width="9.42578125" style="4" customWidth="1"/>
    <col min="2325" max="2325" width="3.85546875" style="4" customWidth="1"/>
    <col min="2326" max="2326" width="7.140625" style="4" customWidth="1"/>
    <col min="2327" max="2327" width="8.85546875" style="4" customWidth="1"/>
    <col min="2328" max="2328" width="3.7109375" style="4" customWidth="1"/>
    <col min="2329" max="2330" width="2.85546875" style="4" customWidth="1"/>
    <col min="2331" max="2331" width="7.28515625" style="4" customWidth="1"/>
    <col min="2332" max="2332" width="7.7109375" style="4" customWidth="1"/>
    <col min="2333" max="2333" width="11.85546875" style="4" customWidth="1"/>
    <col min="2334" max="2334" width="0" style="4" hidden="1" customWidth="1"/>
    <col min="2335" max="2335" width="28.28515625" style="4" customWidth="1"/>
    <col min="2336" max="2336" width="11" style="4" customWidth="1"/>
    <col min="2337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7109375" style="4" customWidth="1"/>
    <col min="2577" max="2577" width="8.85546875" style="4" customWidth="1"/>
    <col min="2578" max="2578" width="3.7109375" style="4" customWidth="1"/>
    <col min="2579" max="2579" width="7" style="4" customWidth="1"/>
    <col min="2580" max="2580" width="9.42578125" style="4" customWidth="1"/>
    <col min="2581" max="2581" width="3.85546875" style="4" customWidth="1"/>
    <col min="2582" max="2582" width="7.140625" style="4" customWidth="1"/>
    <col min="2583" max="2583" width="8.85546875" style="4" customWidth="1"/>
    <col min="2584" max="2584" width="3.7109375" style="4" customWidth="1"/>
    <col min="2585" max="2586" width="2.85546875" style="4" customWidth="1"/>
    <col min="2587" max="2587" width="7.28515625" style="4" customWidth="1"/>
    <col min="2588" max="2588" width="7.7109375" style="4" customWidth="1"/>
    <col min="2589" max="2589" width="11.85546875" style="4" customWidth="1"/>
    <col min="2590" max="2590" width="0" style="4" hidden="1" customWidth="1"/>
    <col min="2591" max="2591" width="28.28515625" style="4" customWidth="1"/>
    <col min="2592" max="2592" width="11" style="4" customWidth="1"/>
    <col min="2593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7109375" style="4" customWidth="1"/>
    <col min="2833" max="2833" width="8.85546875" style="4" customWidth="1"/>
    <col min="2834" max="2834" width="3.7109375" style="4" customWidth="1"/>
    <col min="2835" max="2835" width="7" style="4" customWidth="1"/>
    <col min="2836" max="2836" width="9.42578125" style="4" customWidth="1"/>
    <col min="2837" max="2837" width="3.85546875" style="4" customWidth="1"/>
    <col min="2838" max="2838" width="7.140625" style="4" customWidth="1"/>
    <col min="2839" max="2839" width="8.85546875" style="4" customWidth="1"/>
    <col min="2840" max="2840" width="3.7109375" style="4" customWidth="1"/>
    <col min="2841" max="2842" width="2.85546875" style="4" customWidth="1"/>
    <col min="2843" max="2843" width="7.28515625" style="4" customWidth="1"/>
    <col min="2844" max="2844" width="7.7109375" style="4" customWidth="1"/>
    <col min="2845" max="2845" width="11.85546875" style="4" customWidth="1"/>
    <col min="2846" max="2846" width="0" style="4" hidden="1" customWidth="1"/>
    <col min="2847" max="2847" width="28.28515625" style="4" customWidth="1"/>
    <col min="2848" max="2848" width="11" style="4" customWidth="1"/>
    <col min="2849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7109375" style="4" customWidth="1"/>
    <col min="3089" max="3089" width="8.85546875" style="4" customWidth="1"/>
    <col min="3090" max="3090" width="3.7109375" style="4" customWidth="1"/>
    <col min="3091" max="3091" width="7" style="4" customWidth="1"/>
    <col min="3092" max="3092" width="9.42578125" style="4" customWidth="1"/>
    <col min="3093" max="3093" width="3.85546875" style="4" customWidth="1"/>
    <col min="3094" max="3094" width="7.140625" style="4" customWidth="1"/>
    <col min="3095" max="3095" width="8.85546875" style="4" customWidth="1"/>
    <col min="3096" max="3096" width="3.7109375" style="4" customWidth="1"/>
    <col min="3097" max="3098" width="2.85546875" style="4" customWidth="1"/>
    <col min="3099" max="3099" width="7.28515625" style="4" customWidth="1"/>
    <col min="3100" max="3100" width="7.7109375" style="4" customWidth="1"/>
    <col min="3101" max="3101" width="11.85546875" style="4" customWidth="1"/>
    <col min="3102" max="3102" width="0" style="4" hidden="1" customWidth="1"/>
    <col min="3103" max="3103" width="28.28515625" style="4" customWidth="1"/>
    <col min="3104" max="3104" width="11" style="4" customWidth="1"/>
    <col min="3105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7109375" style="4" customWidth="1"/>
    <col min="3345" max="3345" width="8.85546875" style="4" customWidth="1"/>
    <col min="3346" max="3346" width="3.7109375" style="4" customWidth="1"/>
    <col min="3347" max="3347" width="7" style="4" customWidth="1"/>
    <col min="3348" max="3348" width="9.42578125" style="4" customWidth="1"/>
    <col min="3349" max="3349" width="3.85546875" style="4" customWidth="1"/>
    <col min="3350" max="3350" width="7.140625" style="4" customWidth="1"/>
    <col min="3351" max="3351" width="8.85546875" style="4" customWidth="1"/>
    <col min="3352" max="3352" width="3.7109375" style="4" customWidth="1"/>
    <col min="3353" max="3354" width="2.85546875" style="4" customWidth="1"/>
    <col min="3355" max="3355" width="7.28515625" style="4" customWidth="1"/>
    <col min="3356" max="3356" width="7.7109375" style="4" customWidth="1"/>
    <col min="3357" max="3357" width="11.85546875" style="4" customWidth="1"/>
    <col min="3358" max="3358" width="0" style="4" hidden="1" customWidth="1"/>
    <col min="3359" max="3359" width="28.28515625" style="4" customWidth="1"/>
    <col min="3360" max="3360" width="11" style="4" customWidth="1"/>
    <col min="3361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7109375" style="4" customWidth="1"/>
    <col min="3601" max="3601" width="8.85546875" style="4" customWidth="1"/>
    <col min="3602" max="3602" width="3.7109375" style="4" customWidth="1"/>
    <col min="3603" max="3603" width="7" style="4" customWidth="1"/>
    <col min="3604" max="3604" width="9.42578125" style="4" customWidth="1"/>
    <col min="3605" max="3605" width="3.85546875" style="4" customWidth="1"/>
    <col min="3606" max="3606" width="7.140625" style="4" customWidth="1"/>
    <col min="3607" max="3607" width="8.85546875" style="4" customWidth="1"/>
    <col min="3608" max="3608" width="3.7109375" style="4" customWidth="1"/>
    <col min="3609" max="3610" width="2.85546875" style="4" customWidth="1"/>
    <col min="3611" max="3611" width="7.28515625" style="4" customWidth="1"/>
    <col min="3612" max="3612" width="7.7109375" style="4" customWidth="1"/>
    <col min="3613" max="3613" width="11.85546875" style="4" customWidth="1"/>
    <col min="3614" max="3614" width="0" style="4" hidden="1" customWidth="1"/>
    <col min="3615" max="3615" width="28.28515625" style="4" customWidth="1"/>
    <col min="3616" max="3616" width="11" style="4" customWidth="1"/>
    <col min="3617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7109375" style="4" customWidth="1"/>
    <col min="3857" max="3857" width="8.85546875" style="4" customWidth="1"/>
    <col min="3858" max="3858" width="3.7109375" style="4" customWidth="1"/>
    <col min="3859" max="3859" width="7" style="4" customWidth="1"/>
    <col min="3860" max="3860" width="9.42578125" style="4" customWidth="1"/>
    <col min="3861" max="3861" width="3.85546875" style="4" customWidth="1"/>
    <col min="3862" max="3862" width="7.140625" style="4" customWidth="1"/>
    <col min="3863" max="3863" width="8.85546875" style="4" customWidth="1"/>
    <col min="3864" max="3864" width="3.7109375" style="4" customWidth="1"/>
    <col min="3865" max="3866" width="2.85546875" style="4" customWidth="1"/>
    <col min="3867" max="3867" width="7.28515625" style="4" customWidth="1"/>
    <col min="3868" max="3868" width="7.7109375" style="4" customWidth="1"/>
    <col min="3869" max="3869" width="11.85546875" style="4" customWidth="1"/>
    <col min="3870" max="3870" width="0" style="4" hidden="1" customWidth="1"/>
    <col min="3871" max="3871" width="28.28515625" style="4" customWidth="1"/>
    <col min="3872" max="3872" width="11" style="4" customWidth="1"/>
    <col min="3873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7109375" style="4" customWidth="1"/>
    <col min="4113" max="4113" width="8.85546875" style="4" customWidth="1"/>
    <col min="4114" max="4114" width="3.7109375" style="4" customWidth="1"/>
    <col min="4115" max="4115" width="7" style="4" customWidth="1"/>
    <col min="4116" max="4116" width="9.42578125" style="4" customWidth="1"/>
    <col min="4117" max="4117" width="3.85546875" style="4" customWidth="1"/>
    <col min="4118" max="4118" width="7.140625" style="4" customWidth="1"/>
    <col min="4119" max="4119" width="8.85546875" style="4" customWidth="1"/>
    <col min="4120" max="4120" width="3.7109375" style="4" customWidth="1"/>
    <col min="4121" max="4122" width="2.85546875" style="4" customWidth="1"/>
    <col min="4123" max="4123" width="7.28515625" style="4" customWidth="1"/>
    <col min="4124" max="4124" width="7.7109375" style="4" customWidth="1"/>
    <col min="4125" max="4125" width="11.85546875" style="4" customWidth="1"/>
    <col min="4126" max="4126" width="0" style="4" hidden="1" customWidth="1"/>
    <col min="4127" max="4127" width="28.28515625" style="4" customWidth="1"/>
    <col min="4128" max="4128" width="11" style="4" customWidth="1"/>
    <col min="4129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7109375" style="4" customWidth="1"/>
    <col min="4369" max="4369" width="8.85546875" style="4" customWidth="1"/>
    <col min="4370" max="4370" width="3.7109375" style="4" customWidth="1"/>
    <col min="4371" max="4371" width="7" style="4" customWidth="1"/>
    <col min="4372" max="4372" width="9.42578125" style="4" customWidth="1"/>
    <col min="4373" max="4373" width="3.85546875" style="4" customWidth="1"/>
    <col min="4374" max="4374" width="7.140625" style="4" customWidth="1"/>
    <col min="4375" max="4375" width="8.85546875" style="4" customWidth="1"/>
    <col min="4376" max="4376" width="3.7109375" style="4" customWidth="1"/>
    <col min="4377" max="4378" width="2.85546875" style="4" customWidth="1"/>
    <col min="4379" max="4379" width="7.28515625" style="4" customWidth="1"/>
    <col min="4380" max="4380" width="7.7109375" style="4" customWidth="1"/>
    <col min="4381" max="4381" width="11.85546875" style="4" customWidth="1"/>
    <col min="4382" max="4382" width="0" style="4" hidden="1" customWidth="1"/>
    <col min="4383" max="4383" width="28.28515625" style="4" customWidth="1"/>
    <col min="4384" max="4384" width="11" style="4" customWidth="1"/>
    <col min="4385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7109375" style="4" customWidth="1"/>
    <col min="4625" max="4625" width="8.85546875" style="4" customWidth="1"/>
    <col min="4626" max="4626" width="3.7109375" style="4" customWidth="1"/>
    <col min="4627" max="4627" width="7" style="4" customWidth="1"/>
    <col min="4628" max="4628" width="9.42578125" style="4" customWidth="1"/>
    <col min="4629" max="4629" width="3.85546875" style="4" customWidth="1"/>
    <col min="4630" max="4630" width="7.140625" style="4" customWidth="1"/>
    <col min="4631" max="4631" width="8.85546875" style="4" customWidth="1"/>
    <col min="4632" max="4632" width="3.7109375" style="4" customWidth="1"/>
    <col min="4633" max="4634" width="2.85546875" style="4" customWidth="1"/>
    <col min="4635" max="4635" width="7.28515625" style="4" customWidth="1"/>
    <col min="4636" max="4636" width="7.7109375" style="4" customWidth="1"/>
    <col min="4637" max="4637" width="11.85546875" style="4" customWidth="1"/>
    <col min="4638" max="4638" width="0" style="4" hidden="1" customWidth="1"/>
    <col min="4639" max="4639" width="28.28515625" style="4" customWidth="1"/>
    <col min="4640" max="4640" width="11" style="4" customWidth="1"/>
    <col min="4641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7109375" style="4" customWidth="1"/>
    <col min="4881" max="4881" width="8.85546875" style="4" customWidth="1"/>
    <col min="4882" max="4882" width="3.7109375" style="4" customWidth="1"/>
    <col min="4883" max="4883" width="7" style="4" customWidth="1"/>
    <col min="4884" max="4884" width="9.42578125" style="4" customWidth="1"/>
    <col min="4885" max="4885" width="3.85546875" style="4" customWidth="1"/>
    <col min="4886" max="4886" width="7.140625" style="4" customWidth="1"/>
    <col min="4887" max="4887" width="8.85546875" style="4" customWidth="1"/>
    <col min="4888" max="4888" width="3.7109375" style="4" customWidth="1"/>
    <col min="4889" max="4890" width="2.85546875" style="4" customWidth="1"/>
    <col min="4891" max="4891" width="7.28515625" style="4" customWidth="1"/>
    <col min="4892" max="4892" width="7.7109375" style="4" customWidth="1"/>
    <col min="4893" max="4893" width="11.85546875" style="4" customWidth="1"/>
    <col min="4894" max="4894" width="0" style="4" hidden="1" customWidth="1"/>
    <col min="4895" max="4895" width="28.28515625" style="4" customWidth="1"/>
    <col min="4896" max="4896" width="11" style="4" customWidth="1"/>
    <col min="4897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7109375" style="4" customWidth="1"/>
    <col min="5137" max="5137" width="8.85546875" style="4" customWidth="1"/>
    <col min="5138" max="5138" width="3.7109375" style="4" customWidth="1"/>
    <col min="5139" max="5139" width="7" style="4" customWidth="1"/>
    <col min="5140" max="5140" width="9.42578125" style="4" customWidth="1"/>
    <col min="5141" max="5141" width="3.85546875" style="4" customWidth="1"/>
    <col min="5142" max="5142" width="7.140625" style="4" customWidth="1"/>
    <col min="5143" max="5143" width="8.85546875" style="4" customWidth="1"/>
    <col min="5144" max="5144" width="3.7109375" style="4" customWidth="1"/>
    <col min="5145" max="5146" width="2.85546875" style="4" customWidth="1"/>
    <col min="5147" max="5147" width="7.28515625" style="4" customWidth="1"/>
    <col min="5148" max="5148" width="7.7109375" style="4" customWidth="1"/>
    <col min="5149" max="5149" width="11.85546875" style="4" customWidth="1"/>
    <col min="5150" max="5150" width="0" style="4" hidden="1" customWidth="1"/>
    <col min="5151" max="5151" width="28.28515625" style="4" customWidth="1"/>
    <col min="5152" max="5152" width="11" style="4" customWidth="1"/>
    <col min="5153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7109375" style="4" customWidth="1"/>
    <col min="5393" max="5393" width="8.85546875" style="4" customWidth="1"/>
    <col min="5394" max="5394" width="3.7109375" style="4" customWidth="1"/>
    <col min="5395" max="5395" width="7" style="4" customWidth="1"/>
    <col min="5396" max="5396" width="9.42578125" style="4" customWidth="1"/>
    <col min="5397" max="5397" width="3.85546875" style="4" customWidth="1"/>
    <col min="5398" max="5398" width="7.140625" style="4" customWidth="1"/>
    <col min="5399" max="5399" width="8.85546875" style="4" customWidth="1"/>
    <col min="5400" max="5400" width="3.7109375" style="4" customWidth="1"/>
    <col min="5401" max="5402" width="2.85546875" style="4" customWidth="1"/>
    <col min="5403" max="5403" width="7.28515625" style="4" customWidth="1"/>
    <col min="5404" max="5404" width="7.7109375" style="4" customWidth="1"/>
    <col min="5405" max="5405" width="11.85546875" style="4" customWidth="1"/>
    <col min="5406" max="5406" width="0" style="4" hidden="1" customWidth="1"/>
    <col min="5407" max="5407" width="28.28515625" style="4" customWidth="1"/>
    <col min="5408" max="5408" width="11" style="4" customWidth="1"/>
    <col min="5409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7109375" style="4" customWidth="1"/>
    <col min="5649" max="5649" width="8.85546875" style="4" customWidth="1"/>
    <col min="5650" max="5650" width="3.7109375" style="4" customWidth="1"/>
    <col min="5651" max="5651" width="7" style="4" customWidth="1"/>
    <col min="5652" max="5652" width="9.42578125" style="4" customWidth="1"/>
    <col min="5653" max="5653" width="3.85546875" style="4" customWidth="1"/>
    <col min="5654" max="5654" width="7.140625" style="4" customWidth="1"/>
    <col min="5655" max="5655" width="8.85546875" style="4" customWidth="1"/>
    <col min="5656" max="5656" width="3.7109375" style="4" customWidth="1"/>
    <col min="5657" max="5658" width="2.85546875" style="4" customWidth="1"/>
    <col min="5659" max="5659" width="7.28515625" style="4" customWidth="1"/>
    <col min="5660" max="5660" width="7.7109375" style="4" customWidth="1"/>
    <col min="5661" max="5661" width="11.85546875" style="4" customWidth="1"/>
    <col min="5662" max="5662" width="0" style="4" hidden="1" customWidth="1"/>
    <col min="5663" max="5663" width="28.28515625" style="4" customWidth="1"/>
    <col min="5664" max="5664" width="11" style="4" customWidth="1"/>
    <col min="5665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7109375" style="4" customWidth="1"/>
    <col min="5905" max="5905" width="8.85546875" style="4" customWidth="1"/>
    <col min="5906" max="5906" width="3.7109375" style="4" customWidth="1"/>
    <col min="5907" max="5907" width="7" style="4" customWidth="1"/>
    <col min="5908" max="5908" width="9.42578125" style="4" customWidth="1"/>
    <col min="5909" max="5909" width="3.85546875" style="4" customWidth="1"/>
    <col min="5910" max="5910" width="7.140625" style="4" customWidth="1"/>
    <col min="5911" max="5911" width="8.85546875" style="4" customWidth="1"/>
    <col min="5912" max="5912" width="3.7109375" style="4" customWidth="1"/>
    <col min="5913" max="5914" width="2.85546875" style="4" customWidth="1"/>
    <col min="5915" max="5915" width="7.28515625" style="4" customWidth="1"/>
    <col min="5916" max="5916" width="7.7109375" style="4" customWidth="1"/>
    <col min="5917" max="5917" width="11.85546875" style="4" customWidth="1"/>
    <col min="5918" max="5918" width="0" style="4" hidden="1" customWidth="1"/>
    <col min="5919" max="5919" width="28.28515625" style="4" customWidth="1"/>
    <col min="5920" max="5920" width="11" style="4" customWidth="1"/>
    <col min="5921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7109375" style="4" customWidth="1"/>
    <col min="6161" max="6161" width="8.85546875" style="4" customWidth="1"/>
    <col min="6162" max="6162" width="3.7109375" style="4" customWidth="1"/>
    <col min="6163" max="6163" width="7" style="4" customWidth="1"/>
    <col min="6164" max="6164" width="9.42578125" style="4" customWidth="1"/>
    <col min="6165" max="6165" width="3.85546875" style="4" customWidth="1"/>
    <col min="6166" max="6166" width="7.140625" style="4" customWidth="1"/>
    <col min="6167" max="6167" width="8.85546875" style="4" customWidth="1"/>
    <col min="6168" max="6168" width="3.7109375" style="4" customWidth="1"/>
    <col min="6169" max="6170" width="2.85546875" style="4" customWidth="1"/>
    <col min="6171" max="6171" width="7.28515625" style="4" customWidth="1"/>
    <col min="6172" max="6172" width="7.7109375" style="4" customWidth="1"/>
    <col min="6173" max="6173" width="11.85546875" style="4" customWidth="1"/>
    <col min="6174" max="6174" width="0" style="4" hidden="1" customWidth="1"/>
    <col min="6175" max="6175" width="28.28515625" style="4" customWidth="1"/>
    <col min="6176" max="6176" width="11" style="4" customWidth="1"/>
    <col min="6177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7109375" style="4" customWidth="1"/>
    <col min="6417" max="6417" width="8.85546875" style="4" customWidth="1"/>
    <col min="6418" max="6418" width="3.7109375" style="4" customWidth="1"/>
    <col min="6419" max="6419" width="7" style="4" customWidth="1"/>
    <col min="6420" max="6420" width="9.42578125" style="4" customWidth="1"/>
    <col min="6421" max="6421" width="3.85546875" style="4" customWidth="1"/>
    <col min="6422" max="6422" width="7.140625" style="4" customWidth="1"/>
    <col min="6423" max="6423" width="8.85546875" style="4" customWidth="1"/>
    <col min="6424" max="6424" width="3.7109375" style="4" customWidth="1"/>
    <col min="6425" max="6426" width="2.85546875" style="4" customWidth="1"/>
    <col min="6427" max="6427" width="7.28515625" style="4" customWidth="1"/>
    <col min="6428" max="6428" width="7.7109375" style="4" customWidth="1"/>
    <col min="6429" max="6429" width="11.85546875" style="4" customWidth="1"/>
    <col min="6430" max="6430" width="0" style="4" hidden="1" customWidth="1"/>
    <col min="6431" max="6431" width="28.28515625" style="4" customWidth="1"/>
    <col min="6432" max="6432" width="11" style="4" customWidth="1"/>
    <col min="6433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7109375" style="4" customWidth="1"/>
    <col min="6673" max="6673" width="8.85546875" style="4" customWidth="1"/>
    <col min="6674" max="6674" width="3.7109375" style="4" customWidth="1"/>
    <col min="6675" max="6675" width="7" style="4" customWidth="1"/>
    <col min="6676" max="6676" width="9.42578125" style="4" customWidth="1"/>
    <col min="6677" max="6677" width="3.85546875" style="4" customWidth="1"/>
    <col min="6678" max="6678" width="7.140625" style="4" customWidth="1"/>
    <col min="6679" max="6679" width="8.85546875" style="4" customWidth="1"/>
    <col min="6680" max="6680" width="3.7109375" style="4" customWidth="1"/>
    <col min="6681" max="6682" width="2.85546875" style="4" customWidth="1"/>
    <col min="6683" max="6683" width="7.28515625" style="4" customWidth="1"/>
    <col min="6684" max="6684" width="7.7109375" style="4" customWidth="1"/>
    <col min="6685" max="6685" width="11.85546875" style="4" customWidth="1"/>
    <col min="6686" max="6686" width="0" style="4" hidden="1" customWidth="1"/>
    <col min="6687" max="6687" width="28.28515625" style="4" customWidth="1"/>
    <col min="6688" max="6688" width="11" style="4" customWidth="1"/>
    <col min="6689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7109375" style="4" customWidth="1"/>
    <col min="6929" max="6929" width="8.85546875" style="4" customWidth="1"/>
    <col min="6930" max="6930" width="3.7109375" style="4" customWidth="1"/>
    <col min="6931" max="6931" width="7" style="4" customWidth="1"/>
    <col min="6932" max="6932" width="9.42578125" style="4" customWidth="1"/>
    <col min="6933" max="6933" width="3.85546875" style="4" customWidth="1"/>
    <col min="6934" max="6934" width="7.140625" style="4" customWidth="1"/>
    <col min="6935" max="6935" width="8.85546875" style="4" customWidth="1"/>
    <col min="6936" max="6936" width="3.7109375" style="4" customWidth="1"/>
    <col min="6937" max="6938" width="2.85546875" style="4" customWidth="1"/>
    <col min="6939" max="6939" width="7.28515625" style="4" customWidth="1"/>
    <col min="6940" max="6940" width="7.7109375" style="4" customWidth="1"/>
    <col min="6941" max="6941" width="11.85546875" style="4" customWidth="1"/>
    <col min="6942" max="6942" width="0" style="4" hidden="1" customWidth="1"/>
    <col min="6943" max="6943" width="28.28515625" style="4" customWidth="1"/>
    <col min="6944" max="6944" width="11" style="4" customWidth="1"/>
    <col min="6945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7109375" style="4" customWidth="1"/>
    <col min="7185" max="7185" width="8.85546875" style="4" customWidth="1"/>
    <col min="7186" max="7186" width="3.7109375" style="4" customWidth="1"/>
    <col min="7187" max="7187" width="7" style="4" customWidth="1"/>
    <col min="7188" max="7188" width="9.42578125" style="4" customWidth="1"/>
    <col min="7189" max="7189" width="3.85546875" style="4" customWidth="1"/>
    <col min="7190" max="7190" width="7.140625" style="4" customWidth="1"/>
    <col min="7191" max="7191" width="8.85546875" style="4" customWidth="1"/>
    <col min="7192" max="7192" width="3.7109375" style="4" customWidth="1"/>
    <col min="7193" max="7194" width="2.85546875" style="4" customWidth="1"/>
    <col min="7195" max="7195" width="7.28515625" style="4" customWidth="1"/>
    <col min="7196" max="7196" width="7.7109375" style="4" customWidth="1"/>
    <col min="7197" max="7197" width="11.85546875" style="4" customWidth="1"/>
    <col min="7198" max="7198" width="0" style="4" hidden="1" customWidth="1"/>
    <col min="7199" max="7199" width="28.28515625" style="4" customWidth="1"/>
    <col min="7200" max="7200" width="11" style="4" customWidth="1"/>
    <col min="7201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7109375" style="4" customWidth="1"/>
    <col min="7441" max="7441" width="8.85546875" style="4" customWidth="1"/>
    <col min="7442" max="7442" width="3.7109375" style="4" customWidth="1"/>
    <col min="7443" max="7443" width="7" style="4" customWidth="1"/>
    <col min="7444" max="7444" width="9.42578125" style="4" customWidth="1"/>
    <col min="7445" max="7445" width="3.85546875" style="4" customWidth="1"/>
    <col min="7446" max="7446" width="7.140625" style="4" customWidth="1"/>
    <col min="7447" max="7447" width="8.85546875" style="4" customWidth="1"/>
    <col min="7448" max="7448" width="3.7109375" style="4" customWidth="1"/>
    <col min="7449" max="7450" width="2.85546875" style="4" customWidth="1"/>
    <col min="7451" max="7451" width="7.28515625" style="4" customWidth="1"/>
    <col min="7452" max="7452" width="7.7109375" style="4" customWidth="1"/>
    <col min="7453" max="7453" width="11.85546875" style="4" customWidth="1"/>
    <col min="7454" max="7454" width="0" style="4" hidden="1" customWidth="1"/>
    <col min="7455" max="7455" width="28.28515625" style="4" customWidth="1"/>
    <col min="7456" max="7456" width="11" style="4" customWidth="1"/>
    <col min="7457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7109375" style="4" customWidth="1"/>
    <col min="7697" max="7697" width="8.85546875" style="4" customWidth="1"/>
    <col min="7698" max="7698" width="3.7109375" style="4" customWidth="1"/>
    <col min="7699" max="7699" width="7" style="4" customWidth="1"/>
    <col min="7700" max="7700" width="9.42578125" style="4" customWidth="1"/>
    <col min="7701" max="7701" width="3.85546875" style="4" customWidth="1"/>
    <col min="7702" max="7702" width="7.140625" style="4" customWidth="1"/>
    <col min="7703" max="7703" width="8.85546875" style="4" customWidth="1"/>
    <col min="7704" max="7704" width="3.7109375" style="4" customWidth="1"/>
    <col min="7705" max="7706" width="2.85546875" style="4" customWidth="1"/>
    <col min="7707" max="7707" width="7.28515625" style="4" customWidth="1"/>
    <col min="7708" max="7708" width="7.7109375" style="4" customWidth="1"/>
    <col min="7709" max="7709" width="11.85546875" style="4" customWidth="1"/>
    <col min="7710" max="7710" width="0" style="4" hidden="1" customWidth="1"/>
    <col min="7711" max="7711" width="28.28515625" style="4" customWidth="1"/>
    <col min="7712" max="7712" width="11" style="4" customWidth="1"/>
    <col min="7713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7109375" style="4" customWidth="1"/>
    <col min="7953" max="7953" width="8.85546875" style="4" customWidth="1"/>
    <col min="7954" max="7954" width="3.7109375" style="4" customWidth="1"/>
    <col min="7955" max="7955" width="7" style="4" customWidth="1"/>
    <col min="7956" max="7956" width="9.42578125" style="4" customWidth="1"/>
    <col min="7957" max="7957" width="3.85546875" style="4" customWidth="1"/>
    <col min="7958" max="7958" width="7.140625" style="4" customWidth="1"/>
    <col min="7959" max="7959" width="8.85546875" style="4" customWidth="1"/>
    <col min="7960" max="7960" width="3.7109375" style="4" customWidth="1"/>
    <col min="7961" max="7962" width="2.85546875" style="4" customWidth="1"/>
    <col min="7963" max="7963" width="7.28515625" style="4" customWidth="1"/>
    <col min="7964" max="7964" width="7.7109375" style="4" customWidth="1"/>
    <col min="7965" max="7965" width="11.85546875" style="4" customWidth="1"/>
    <col min="7966" max="7966" width="0" style="4" hidden="1" customWidth="1"/>
    <col min="7967" max="7967" width="28.28515625" style="4" customWidth="1"/>
    <col min="7968" max="7968" width="11" style="4" customWidth="1"/>
    <col min="7969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7109375" style="4" customWidth="1"/>
    <col min="8209" max="8209" width="8.85546875" style="4" customWidth="1"/>
    <col min="8210" max="8210" width="3.7109375" style="4" customWidth="1"/>
    <col min="8211" max="8211" width="7" style="4" customWidth="1"/>
    <col min="8212" max="8212" width="9.42578125" style="4" customWidth="1"/>
    <col min="8213" max="8213" width="3.85546875" style="4" customWidth="1"/>
    <col min="8214" max="8214" width="7.140625" style="4" customWidth="1"/>
    <col min="8215" max="8215" width="8.85546875" style="4" customWidth="1"/>
    <col min="8216" max="8216" width="3.7109375" style="4" customWidth="1"/>
    <col min="8217" max="8218" width="2.85546875" style="4" customWidth="1"/>
    <col min="8219" max="8219" width="7.28515625" style="4" customWidth="1"/>
    <col min="8220" max="8220" width="7.7109375" style="4" customWidth="1"/>
    <col min="8221" max="8221" width="11.85546875" style="4" customWidth="1"/>
    <col min="8222" max="8222" width="0" style="4" hidden="1" customWidth="1"/>
    <col min="8223" max="8223" width="28.28515625" style="4" customWidth="1"/>
    <col min="8224" max="8224" width="11" style="4" customWidth="1"/>
    <col min="8225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7109375" style="4" customWidth="1"/>
    <col min="8465" max="8465" width="8.85546875" style="4" customWidth="1"/>
    <col min="8466" max="8466" width="3.7109375" style="4" customWidth="1"/>
    <col min="8467" max="8467" width="7" style="4" customWidth="1"/>
    <col min="8468" max="8468" width="9.42578125" style="4" customWidth="1"/>
    <col min="8469" max="8469" width="3.85546875" style="4" customWidth="1"/>
    <col min="8470" max="8470" width="7.140625" style="4" customWidth="1"/>
    <col min="8471" max="8471" width="8.85546875" style="4" customWidth="1"/>
    <col min="8472" max="8472" width="3.7109375" style="4" customWidth="1"/>
    <col min="8473" max="8474" width="2.85546875" style="4" customWidth="1"/>
    <col min="8475" max="8475" width="7.28515625" style="4" customWidth="1"/>
    <col min="8476" max="8476" width="7.7109375" style="4" customWidth="1"/>
    <col min="8477" max="8477" width="11.85546875" style="4" customWidth="1"/>
    <col min="8478" max="8478" width="0" style="4" hidden="1" customWidth="1"/>
    <col min="8479" max="8479" width="28.28515625" style="4" customWidth="1"/>
    <col min="8480" max="8480" width="11" style="4" customWidth="1"/>
    <col min="8481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7109375" style="4" customWidth="1"/>
    <col min="8721" max="8721" width="8.85546875" style="4" customWidth="1"/>
    <col min="8722" max="8722" width="3.7109375" style="4" customWidth="1"/>
    <col min="8723" max="8723" width="7" style="4" customWidth="1"/>
    <col min="8724" max="8724" width="9.42578125" style="4" customWidth="1"/>
    <col min="8725" max="8725" width="3.85546875" style="4" customWidth="1"/>
    <col min="8726" max="8726" width="7.140625" style="4" customWidth="1"/>
    <col min="8727" max="8727" width="8.85546875" style="4" customWidth="1"/>
    <col min="8728" max="8728" width="3.7109375" style="4" customWidth="1"/>
    <col min="8729" max="8730" width="2.85546875" style="4" customWidth="1"/>
    <col min="8731" max="8731" width="7.28515625" style="4" customWidth="1"/>
    <col min="8732" max="8732" width="7.7109375" style="4" customWidth="1"/>
    <col min="8733" max="8733" width="11.85546875" style="4" customWidth="1"/>
    <col min="8734" max="8734" width="0" style="4" hidden="1" customWidth="1"/>
    <col min="8735" max="8735" width="28.28515625" style="4" customWidth="1"/>
    <col min="8736" max="8736" width="11" style="4" customWidth="1"/>
    <col min="8737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7109375" style="4" customWidth="1"/>
    <col min="8977" max="8977" width="8.85546875" style="4" customWidth="1"/>
    <col min="8978" max="8978" width="3.7109375" style="4" customWidth="1"/>
    <col min="8979" max="8979" width="7" style="4" customWidth="1"/>
    <col min="8980" max="8980" width="9.42578125" style="4" customWidth="1"/>
    <col min="8981" max="8981" width="3.85546875" style="4" customWidth="1"/>
    <col min="8982" max="8982" width="7.140625" style="4" customWidth="1"/>
    <col min="8983" max="8983" width="8.85546875" style="4" customWidth="1"/>
    <col min="8984" max="8984" width="3.7109375" style="4" customWidth="1"/>
    <col min="8985" max="8986" width="2.85546875" style="4" customWidth="1"/>
    <col min="8987" max="8987" width="7.28515625" style="4" customWidth="1"/>
    <col min="8988" max="8988" width="7.7109375" style="4" customWidth="1"/>
    <col min="8989" max="8989" width="11.85546875" style="4" customWidth="1"/>
    <col min="8990" max="8990" width="0" style="4" hidden="1" customWidth="1"/>
    <col min="8991" max="8991" width="28.28515625" style="4" customWidth="1"/>
    <col min="8992" max="8992" width="11" style="4" customWidth="1"/>
    <col min="8993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7109375" style="4" customWidth="1"/>
    <col min="9233" max="9233" width="8.85546875" style="4" customWidth="1"/>
    <col min="9234" max="9234" width="3.7109375" style="4" customWidth="1"/>
    <col min="9235" max="9235" width="7" style="4" customWidth="1"/>
    <col min="9236" max="9236" width="9.42578125" style="4" customWidth="1"/>
    <col min="9237" max="9237" width="3.85546875" style="4" customWidth="1"/>
    <col min="9238" max="9238" width="7.140625" style="4" customWidth="1"/>
    <col min="9239" max="9239" width="8.85546875" style="4" customWidth="1"/>
    <col min="9240" max="9240" width="3.7109375" style="4" customWidth="1"/>
    <col min="9241" max="9242" width="2.85546875" style="4" customWidth="1"/>
    <col min="9243" max="9243" width="7.28515625" style="4" customWidth="1"/>
    <col min="9244" max="9244" width="7.7109375" style="4" customWidth="1"/>
    <col min="9245" max="9245" width="11.85546875" style="4" customWidth="1"/>
    <col min="9246" max="9246" width="0" style="4" hidden="1" customWidth="1"/>
    <col min="9247" max="9247" width="28.28515625" style="4" customWidth="1"/>
    <col min="9248" max="9248" width="11" style="4" customWidth="1"/>
    <col min="9249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7109375" style="4" customWidth="1"/>
    <col min="9489" max="9489" width="8.85546875" style="4" customWidth="1"/>
    <col min="9490" max="9490" width="3.7109375" style="4" customWidth="1"/>
    <col min="9491" max="9491" width="7" style="4" customWidth="1"/>
    <col min="9492" max="9492" width="9.42578125" style="4" customWidth="1"/>
    <col min="9493" max="9493" width="3.85546875" style="4" customWidth="1"/>
    <col min="9494" max="9494" width="7.140625" style="4" customWidth="1"/>
    <col min="9495" max="9495" width="8.85546875" style="4" customWidth="1"/>
    <col min="9496" max="9496" width="3.7109375" style="4" customWidth="1"/>
    <col min="9497" max="9498" width="2.85546875" style="4" customWidth="1"/>
    <col min="9499" max="9499" width="7.28515625" style="4" customWidth="1"/>
    <col min="9500" max="9500" width="7.7109375" style="4" customWidth="1"/>
    <col min="9501" max="9501" width="11.85546875" style="4" customWidth="1"/>
    <col min="9502" max="9502" width="0" style="4" hidden="1" customWidth="1"/>
    <col min="9503" max="9503" width="28.28515625" style="4" customWidth="1"/>
    <col min="9504" max="9504" width="11" style="4" customWidth="1"/>
    <col min="9505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7109375" style="4" customWidth="1"/>
    <col min="9745" max="9745" width="8.85546875" style="4" customWidth="1"/>
    <col min="9746" max="9746" width="3.7109375" style="4" customWidth="1"/>
    <col min="9747" max="9747" width="7" style="4" customWidth="1"/>
    <col min="9748" max="9748" width="9.42578125" style="4" customWidth="1"/>
    <col min="9749" max="9749" width="3.85546875" style="4" customWidth="1"/>
    <col min="9750" max="9750" width="7.140625" style="4" customWidth="1"/>
    <col min="9751" max="9751" width="8.85546875" style="4" customWidth="1"/>
    <col min="9752" max="9752" width="3.7109375" style="4" customWidth="1"/>
    <col min="9753" max="9754" width="2.85546875" style="4" customWidth="1"/>
    <col min="9755" max="9755" width="7.28515625" style="4" customWidth="1"/>
    <col min="9756" max="9756" width="7.7109375" style="4" customWidth="1"/>
    <col min="9757" max="9757" width="11.85546875" style="4" customWidth="1"/>
    <col min="9758" max="9758" width="0" style="4" hidden="1" customWidth="1"/>
    <col min="9759" max="9759" width="28.28515625" style="4" customWidth="1"/>
    <col min="9760" max="9760" width="11" style="4" customWidth="1"/>
    <col min="9761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7109375" style="4" customWidth="1"/>
    <col min="10001" max="10001" width="8.85546875" style="4" customWidth="1"/>
    <col min="10002" max="10002" width="3.7109375" style="4" customWidth="1"/>
    <col min="10003" max="10003" width="7" style="4" customWidth="1"/>
    <col min="10004" max="10004" width="9.42578125" style="4" customWidth="1"/>
    <col min="10005" max="10005" width="3.85546875" style="4" customWidth="1"/>
    <col min="10006" max="10006" width="7.140625" style="4" customWidth="1"/>
    <col min="10007" max="10007" width="8.85546875" style="4" customWidth="1"/>
    <col min="10008" max="10008" width="3.7109375" style="4" customWidth="1"/>
    <col min="10009" max="10010" width="2.85546875" style="4" customWidth="1"/>
    <col min="10011" max="10011" width="7.28515625" style="4" customWidth="1"/>
    <col min="10012" max="10012" width="7.7109375" style="4" customWidth="1"/>
    <col min="10013" max="10013" width="11.85546875" style="4" customWidth="1"/>
    <col min="10014" max="10014" width="0" style="4" hidden="1" customWidth="1"/>
    <col min="10015" max="10015" width="28.28515625" style="4" customWidth="1"/>
    <col min="10016" max="10016" width="11" style="4" customWidth="1"/>
    <col min="10017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7109375" style="4" customWidth="1"/>
    <col min="10257" max="10257" width="8.85546875" style="4" customWidth="1"/>
    <col min="10258" max="10258" width="3.7109375" style="4" customWidth="1"/>
    <col min="10259" max="10259" width="7" style="4" customWidth="1"/>
    <col min="10260" max="10260" width="9.42578125" style="4" customWidth="1"/>
    <col min="10261" max="10261" width="3.85546875" style="4" customWidth="1"/>
    <col min="10262" max="10262" width="7.140625" style="4" customWidth="1"/>
    <col min="10263" max="10263" width="8.85546875" style="4" customWidth="1"/>
    <col min="10264" max="10264" width="3.7109375" style="4" customWidth="1"/>
    <col min="10265" max="10266" width="2.85546875" style="4" customWidth="1"/>
    <col min="10267" max="10267" width="7.28515625" style="4" customWidth="1"/>
    <col min="10268" max="10268" width="7.7109375" style="4" customWidth="1"/>
    <col min="10269" max="10269" width="11.85546875" style="4" customWidth="1"/>
    <col min="10270" max="10270" width="0" style="4" hidden="1" customWidth="1"/>
    <col min="10271" max="10271" width="28.28515625" style="4" customWidth="1"/>
    <col min="10272" max="10272" width="11" style="4" customWidth="1"/>
    <col min="10273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7109375" style="4" customWidth="1"/>
    <col min="10513" max="10513" width="8.85546875" style="4" customWidth="1"/>
    <col min="10514" max="10514" width="3.7109375" style="4" customWidth="1"/>
    <col min="10515" max="10515" width="7" style="4" customWidth="1"/>
    <col min="10516" max="10516" width="9.42578125" style="4" customWidth="1"/>
    <col min="10517" max="10517" width="3.85546875" style="4" customWidth="1"/>
    <col min="10518" max="10518" width="7.140625" style="4" customWidth="1"/>
    <col min="10519" max="10519" width="8.85546875" style="4" customWidth="1"/>
    <col min="10520" max="10520" width="3.7109375" style="4" customWidth="1"/>
    <col min="10521" max="10522" width="2.85546875" style="4" customWidth="1"/>
    <col min="10523" max="10523" width="7.28515625" style="4" customWidth="1"/>
    <col min="10524" max="10524" width="7.7109375" style="4" customWidth="1"/>
    <col min="10525" max="10525" width="11.85546875" style="4" customWidth="1"/>
    <col min="10526" max="10526" width="0" style="4" hidden="1" customWidth="1"/>
    <col min="10527" max="10527" width="28.28515625" style="4" customWidth="1"/>
    <col min="10528" max="10528" width="11" style="4" customWidth="1"/>
    <col min="10529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7109375" style="4" customWidth="1"/>
    <col min="10769" max="10769" width="8.85546875" style="4" customWidth="1"/>
    <col min="10770" max="10770" width="3.7109375" style="4" customWidth="1"/>
    <col min="10771" max="10771" width="7" style="4" customWidth="1"/>
    <col min="10772" max="10772" width="9.42578125" style="4" customWidth="1"/>
    <col min="10773" max="10773" width="3.85546875" style="4" customWidth="1"/>
    <col min="10774" max="10774" width="7.140625" style="4" customWidth="1"/>
    <col min="10775" max="10775" width="8.85546875" style="4" customWidth="1"/>
    <col min="10776" max="10776" width="3.7109375" style="4" customWidth="1"/>
    <col min="10777" max="10778" width="2.85546875" style="4" customWidth="1"/>
    <col min="10779" max="10779" width="7.28515625" style="4" customWidth="1"/>
    <col min="10780" max="10780" width="7.7109375" style="4" customWidth="1"/>
    <col min="10781" max="10781" width="11.85546875" style="4" customWidth="1"/>
    <col min="10782" max="10782" width="0" style="4" hidden="1" customWidth="1"/>
    <col min="10783" max="10783" width="28.28515625" style="4" customWidth="1"/>
    <col min="10784" max="10784" width="11" style="4" customWidth="1"/>
    <col min="10785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7109375" style="4" customWidth="1"/>
    <col min="11025" max="11025" width="8.85546875" style="4" customWidth="1"/>
    <col min="11026" max="11026" width="3.7109375" style="4" customWidth="1"/>
    <col min="11027" max="11027" width="7" style="4" customWidth="1"/>
    <col min="11028" max="11028" width="9.42578125" style="4" customWidth="1"/>
    <col min="11029" max="11029" width="3.85546875" style="4" customWidth="1"/>
    <col min="11030" max="11030" width="7.140625" style="4" customWidth="1"/>
    <col min="11031" max="11031" width="8.85546875" style="4" customWidth="1"/>
    <col min="11032" max="11032" width="3.7109375" style="4" customWidth="1"/>
    <col min="11033" max="11034" width="2.85546875" style="4" customWidth="1"/>
    <col min="11035" max="11035" width="7.28515625" style="4" customWidth="1"/>
    <col min="11036" max="11036" width="7.7109375" style="4" customWidth="1"/>
    <col min="11037" max="11037" width="11.85546875" style="4" customWidth="1"/>
    <col min="11038" max="11038" width="0" style="4" hidden="1" customWidth="1"/>
    <col min="11039" max="11039" width="28.28515625" style="4" customWidth="1"/>
    <col min="11040" max="11040" width="11" style="4" customWidth="1"/>
    <col min="11041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7109375" style="4" customWidth="1"/>
    <col min="11281" max="11281" width="8.85546875" style="4" customWidth="1"/>
    <col min="11282" max="11282" width="3.7109375" style="4" customWidth="1"/>
    <col min="11283" max="11283" width="7" style="4" customWidth="1"/>
    <col min="11284" max="11284" width="9.42578125" style="4" customWidth="1"/>
    <col min="11285" max="11285" width="3.85546875" style="4" customWidth="1"/>
    <col min="11286" max="11286" width="7.140625" style="4" customWidth="1"/>
    <col min="11287" max="11287" width="8.85546875" style="4" customWidth="1"/>
    <col min="11288" max="11288" width="3.7109375" style="4" customWidth="1"/>
    <col min="11289" max="11290" width="2.85546875" style="4" customWidth="1"/>
    <col min="11291" max="11291" width="7.28515625" style="4" customWidth="1"/>
    <col min="11292" max="11292" width="7.7109375" style="4" customWidth="1"/>
    <col min="11293" max="11293" width="11.85546875" style="4" customWidth="1"/>
    <col min="11294" max="11294" width="0" style="4" hidden="1" customWidth="1"/>
    <col min="11295" max="11295" width="28.28515625" style="4" customWidth="1"/>
    <col min="11296" max="11296" width="11" style="4" customWidth="1"/>
    <col min="11297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7109375" style="4" customWidth="1"/>
    <col min="11537" max="11537" width="8.85546875" style="4" customWidth="1"/>
    <col min="11538" max="11538" width="3.7109375" style="4" customWidth="1"/>
    <col min="11539" max="11539" width="7" style="4" customWidth="1"/>
    <col min="11540" max="11540" width="9.42578125" style="4" customWidth="1"/>
    <col min="11541" max="11541" width="3.85546875" style="4" customWidth="1"/>
    <col min="11542" max="11542" width="7.140625" style="4" customWidth="1"/>
    <col min="11543" max="11543" width="8.85546875" style="4" customWidth="1"/>
    <col min="11544" max="11544" width="3.7109375" style="4" customWidth="1"/>
    <col min="11545" max="11546" width="2.85546875" style="4" customWidth="1"/>
    <col min="11547" max="11547" width="7.28515625" style="4" customWidth="1"/>
    <col min="11548" max="11548" width="7.7109375" style="4" customWidth="1"/>
    <col min="11549" max="11549" width="11.85546875" style="4" customWidth="1"/>
    <col min="11550" max="11550" width="0" style="4" hidden="1" customWidth="1"/>
    <col min="11551" max="11551" width="28.28515625" style="4" customWidth="1"/>
    <col min="11552" max="11552" width="11" style="4" customWidth="1"/>
    <col min="11553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7109375" style="4" customWidth="1"/>
    <col min="11793" max="11793" width="8.85546875" style="4" customWidth="1"/>
    <col min="11794" max="11794" width="3.7109375" style="4" customWidth="1"/>
    <col min="11795" max="11795" width="7" style="4" customWidth="1"/>
    <col min="11796" max="11796" width="9.42578125" style="4" customWidth="1"/>
    <col min="11797" max="11797" width="3.85546875" style="4" customWidth="1"/>
    <col min="11798" max="11798" width="7.140625" style="4" customWidth="1"/>
    <col min="11799" max="11799" width="8.85546875" style="4" customWidth="1"/>
    <col min="11800" max="11800" width="3.7109375" style="4" customWidth="1"/>
    <col min="11801" max="11802" width="2.85546875" style="4" customWidth="1"/>
    <col min="11803" max="11803" width="7.28515625" style="4" customWidth="1"/>
    <col min="11804" max="11804" width="7.7109375" style="4" customWidth="1"/>
    <col min="11805" max="11805" width="11.85546875" style="4" customWidth="1"/>
    <col min="11806" max="11806" width="0" style="4" hidden="1" customWidth="1"/>
    <col min="11807" max="11807" width="28.28515625" style="4" customWidth="1"/>
    <col min="11808" max="11808" width="11" style="4" customWidth="1"/>
    <col min="11809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7109375" style="4" customWidth="1"/>
    <col min="12049" max="12049" width="8.85546875" style="4" customWidth="1"/>
    <col min="12050" max="12050" width="3.7109375" style="4" customWidth="1"/>
    <col min="12051" max="12051" width="7" style="4" customWidth="1"/>
    <col min="12052" max="12052" width="9.42578125" style="4" customWidth="1"/>
    <col min="12053" max="12053" width="3.85546875" style="4" customWidth="1"/>
    <col min="12054" max="12054" width="7.140625" style="4" customWidth="1"/>
    <col min="12055" max="12055" width="8.85546875" style="4" customWidth="1"/>
    <col min="12056" max="12056" width="3.7109375" style="4" customWidth="1"/>
    <col min="12057" max="12058" width="2.85546875" style="4" customWidth="1"/>
    <col min="12059" max="12059" width="7.28515625" style="4" customWidth="1"/>
    <col min="12060" max="12060" width="7.7109375" style="4" customWidth="1"/>
    <col min="12061" max="12061" width="11.85546875" style="4" customWidth="1"/>
    <col min="12062" max="12062" width="0" style="4" hidden="1" customWidth="1"/>
    <col min="12063" max="12063" width="28.28515625" style="4" customWidth="1"/>
    <col min="12064" max="12064" width="11" style="4" customWidth="1"/>
    <col min="12065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7109375" style="4" customWidth="1"/>
    <col min="12305" max="12305" width="8.85546875" style="4" customWidth="1"/>
    <col min="12306" max="12306" width="3.7109375" style="4" customWidth="1"/>
    <col min="12307" max="12307" width="7" style="4" customWidth="1"/>
    <col min="12308" max="12308" width="9.42578125" style="4" customWidth="1"/>
    <col min="12309" max="12309" width="3.85546875" style="4" customWidth="1"/>
    <col min="12310" max="12310" width="7.140625" style="4" customWidth="1"/>
    <col min="12311" max="12311" width="8.85546875" style="4" customWidth="1"/>
    <col min="12312" max="12312" width="3.7109375" style="4" customWidth="1"/>
    <col min="12313" max="12314" width="2.85546875" style="4" customWidth="1"/>
    <col min="12315" max="12315" width="7.28515625" style="4" customWidth="1"/>
    <col min="12316" max="12316" width="7.7109375" style="4" customWidth="1"/>
    <col min="12317" max="12317" width="11.85546875" style="4" customWidth="1"/>
    <col min="12318" max="12318" width="0" style="4" hidden="1" customWidth="1"/>
    <col min="12319" max="12319" width="28.28515625" style="4" customWidth="1"/>
    <col min="12320" max="12320" width="11" style="4" customWidth="1"/>
    <col min="12321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7109375" style="4" customWidth="1"/>
    <col min="12561" max="12561" width="8.85546875" style="4" customWidth="1"/>
    <col min="12562" max="12562" width="3.7109375" style="4" customWidth="1"/>
    <col min="12563" max="12563" width="7" style="4" customWidth="1"/>
    <col min="12564" max="12564" width="9.42578125" style="4" customWidth="1"/>
    <col min="12565" max="12565" width="3.85546875" style="4" customWidth="1"/>
    <col min="12566" max="12566" width="7.140625" style="4" customWidth="1"/>
    <col min="12567" max="12567" width="8.85546875" style="4" customWidth="1"/>
    <col min="12568" max="12568" width="3.7109375" style="4" customWidth="1"/>
    <col min="12569" max="12570" width="2.85546875" style="4" customWidth="1"/>
    <col min="12571" max="12571" width="7.28515625" style="4" customWidth="1"/>
    <col min="12572" max="12572" width="7.7109375" style="4" customWidth="1"/>
    <col min="12573" max="12573" width="11.85546875" style="4" customWidth="1"/>
    <col min="12574" max="12574" width="0" style="4" hidden="1" customWidth="1"/>
    <col min="12575" max="12575" width="28.28515625" style="4" customWidth="1"/>
    <col min="12576" max="12576" width="11" style="4" customWidth="1"/>
    <col min="12577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7109375" style="4" customWidth="1"/>
    <col min="12817" max="12817" width="8.85546875" style="4" customWidth="1"/>
    <col min="12818" max="12818" width="3.7109375" style="4" customWidth="1"/>
    <col min="12819" max="12819" width="7" style="4" customWidth="1"/>
    <col min="12820" max="12820" width="9.42578125" style="4" customWidth="1"/>
    <col min="12821" max="12821" width="3.85546875" style="4" customWidth="1"/>
    <col min="12822" max="12822" width="7.140625" style="4" customWidth="1"/>
    <col min="12823" max="12823" width="8.85546875" style="4" customWidth="1"/>
    <col min="12824" max="12824" width="3.7109375" style="4" customWidth="1"/>
    <col min="12825" max="12826" width="2.85546875" style="4" customWidth="1"/>
    <col min="12827" max="12827" width="7.28515625" style="4" customWidth="1"/>
    <col min="12828" max="12828" width="7.7109375" style="4" customWidth="1"/>
    <col min="12829" max="12829" width="11.85546875" style="4" customWidth="1"/>
    <col min="12830" max="12830" width="0" style="4" hidden="1" customWidth="1"/>
    <col min="12831" max="12831" width="28.28515625" style="4" customWidth="1"/>
    <col min="12832" max="12832" width="11" style="4" customWidth="1"/>
    <col min="12833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7109375" style="4" customWidth="1"/>
    <col min="13073" max="13073" width="8.85546875" style="4" customWidth="1"/>
    <col min="13074" max="13074" width="3.7109375" style="4" customWidth="1"/>
    <col min="13075" max="13075" width="7" style="4" customWidth="1"/>
    <col min="13076" max="13076" width="9.42578125" style="4" customWidth="1"/>
    <col min="13077" max="13077" width="3.85546875" style="4" customWidth="1"/>
    <col min="13078" max="13078" width="7.140625" style="4" customWidth="1"/>
    <col min="13079" max="13079" width="8.85546875" style="4" customWidth="1"/>
    <col min="13080" max="13080" width="3.7109375" style="4" customWidth="1"/>
    <col min="13081" max="13082" width="2.85546875" style="4" customWidth="1"/>
    <col min="13083" max="13083" width="7.28515625" style="4" customWidth="1"/>
    <col min="13084" max="13084" width="7.7109375" style="4" customWidth="1"/>
    <col min="13085" max="13085" width="11.85546875" style="4" customWidth="1"/>
    <col min="13086" max="13086" width="0" style="4" hidden="1" customWidth="1"/>
    <col min="13087" max="13087" width="28.28515625" style="4" customWidth="1"/>
    <col min="13088" max="13088" width="11" style="4" customWidth="1"/>
    <col min="13089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7109375" style="4" customWidth="1"/>
    <col min="13329" max="13329" width="8.85546875" style="4" customWidth="1"/>
    <col min="13330" max="13330" width="3.7109375" style="4" customWidth="1"/>
    <col min="13331" max="13331" width="7" style="4" customWidth="1"/>
    <col min="13332" max="13332" width="9.42578125" style="4" customWidth="1"/>
    <col min="13333" max="13333" width="3.85546875" style="4" customWidth="1"/>
    <col min="13334" max="13334" width="7.140625" style="4" customWidth="1"/>
    <col min="13335" max="13335" width="8.85546875" style="4" customWidth="1"/>
    <col min="13336" max="13336" width="3.7109375" style="4" customWidth="1"/>
    <col min="13337" max="13338" width="2.85546875" style="4" customWidth="1"/>
    <col min="13339" max="13339" width="7.28515625" style="4" customWidth="1"/>
    <col min="13340" max="13340" width="7.7109375" style="4" customWidth="1"/>
    <col min="13341" max="13341" width="11.85546875" style="4" customWidth="1"/>
    <col min="13342" max="13342" width="0" style="4" hidden="1" customWidth="1"/>
    <col min="13343" max="13343" width="28.28515625" style="4" customWidth="1"/>
    <col min="13344" max="13344" width="11" style="4" customWidth="1"/>
    <col min="13345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7109375" style="4" customWidth="1"/>
    <col min="13585" max="13585" width="8.85546875" style="4" customWidth="1"/>
    <col min="13586" max="13586" width="3.7109375" style="4" customWidth="1"/>
    <col min="13587" max="13587" width="7" style="4" customWidth="1"/>
    <col min="13588" max="13588" width="9.42578125" style="4" customWidth="1"/>
    <col min="13589" max="13589" width="3.85546875" style="4" customWidth="1"/>
    <col min="13590" max="13590" width="7.140625" style="4" customWidth="1"/>
    <col min="13591" max="13591" width="8.85546875" style="4" customWidth="1"/>
    <col min="13592" max="13592" width="3.7109375" style="4" customWidth="1"/>
    <col min="13593" max="13594" width="2.85546875" style="4" customWidth="1"/>
    <col min="13595" max="13595" width="7.28515625" style="4" customWidth="1"/>
    <col min="13596" max="13596" width="7.7109375" style="4" customWidth="1"/>
    <col min="13597" max="13597" width="11.85546875" style="4" customWidth="1"/>
    <col min="13598" max="13598" width="0" style="4" hidden="1" customWidth="1"/>
    <col min="13599" max="13599" width="28.28515625" style="4" customWidth="1"/>
    <col min="13600" max="13600" width="11" style="4" customWidth="1"/>
    <col min="13601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7109375" style="4" customWidth="1"/>
    <col min="13841" max="13841" width="8.85546875" style="4" customWidth="1"/>
    <col min="13842" max="13842" width="3.7109375" style="4" customWidth="1"/>
    <col min="13843" max="13843" width="7" style="4" customWidth="1"/>
    <col min="13844" max="13844" width="9.42578125" style="4" customWidth="1"/>
    <col min="13845" max="13845" width="3.85546875" style="4" customWidth="1"/>
    <col min="13846" max="13846" width="7.140625" style="4" customWidth="1"/>
    <col min="13847" max="13847" width="8.85546875" style="4" customWidth="1"/>
    <col min="13848" max="13848" width="3.7109375" style="4" customWidth="1"/>
    <col min="13849" max="13850" width="2.85546875" style="4" customWidth="1"/>
    <col min="13851" max="13851" width="7.28515625" style="4" customWidth="1"/>
    <col min="13852" max="13852" width="7.7109375" style="4" customWidth="1"/>
    <col min="13853" max="13853" width="11.85546875" style="4" customWidth="1"/>
    <col min="13854" max="13854" width="0" style="4" hidden="1" customWidth="1"/>
    <col min="13855" max="13855" width="28.28515625" style="4" customWidth="1"/>
    <col min="13856" max="13856" width="11" style="4" customWidth="1"/>
    <col min="13857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7109375" style="4" customWidth="1"/>
    <col min="14097" max="14097" width="8.85546875" style="4" customWidth="1"/>
    <col min="14098" max="14098" width="3.7109375" style="4" customWidth="1"/>
    <col min="14099" max="14099" width="7" style="4" customWidth="1"/>
    <col min="14100" max="14100" width="9.42578125" style="4" customWidth="1"/>
    <col min="14101" max="14101" width="3.85546875" style="4" customWidth="1"/>
    <col min="14102" max="14102" width="7.140625" style="4" customWidth="1"/>
    <col min="14103" max="14103" width="8.85546875" style="4" customWidth="1"/>
    <col min="14104" max="14104" width="3.7109375" style="4" customWidth="1"/>
    <col min="14105" max="14106" width="2.85546875" style="4" customWidth="1"/>
    <col min="14107" max="14107" width="7.28515625" style="4" customWidth="1"/>
    <col min="14108" max="14108" width="7.7109375" style="4" customWidth="1"/>
    <col min="14109" max="14109" width="11.85546875" style="4" customWidth="1"/>
    <col min="14110" max="14110" width="0" style="4" hidden="1" customWidth="1"/>
    <col min="14111" max="14111" width="28.28515625" style="4" customWidth="1"/>
    <col min="14112" max="14112" width="11" style="4" customWidth="1"/>
    <col min="14113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7109375" style="4" customWidth="1"/>
    <col min="14353" max="14353" width="8.85546875" style="4" customWidth="1"/>
    <col min="14354" max="14354" width="3.7109375" style="4" customWidth="1"/>
    <col min="14355" max="14355" width="7" style="4" customWidth="1"/>
    <col min="14356" max="14356" width="9.42578125" style="4" customWidth="1"/>
    <col min="14357" max="14357" width="3.85546875" style="4" customWidth="1"/>
    <col min="14358" max="14358" width="7.140625" style="4" customWidth="1"/>
    <col min="14359" max="14359" width="8.85546875" style="4" customWidth="1"/>
    <col min="14360" max="14360" width="3.7109375" style="4" customWidth="1"/>
    <col min="14361" max="14362" width="2.85546875" style="4" customWidth="1"/>
    <col min="14363" max="14363" width="7.28515625" style="4" customWidth="1"/>
    <col min="14364" max="14364" width="7.7109375" style="4" customWidth="1"/>
    <col min="14365" max="14365" width="11.85546875" style="4" customWidth="1"/>
    <col min="14366" max="14366" width="0" style="4" hidden="1" customWidth="1"/>
    <col min="14367" max="14367" width="28.28515625" style="4" customWidth="1"/>
    <col min="14368" max="14368" width="11" style="4" customWidth="1"/>
    <col min="14369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7109375" style="4" customWidth="1"/>
    <col min="14609" max="14609" width="8.85546875" style="4" customWidth="1"/>
    <col min="14610" max="14610" width="3.7109375" style="4" customWidth="1"/>
    <col min="14611" max="14611" width="7" style="4" customWidth="1"/>
    <col min="14612" max="14612" width="9.42578125" style="4" customWidth="1"/>
    <col min="14613" max="14613" width="3.85546875" style="4" customWidth="1"/>
    <col min="14614" max="14614" width="7.140625" style="4" customWidth="1"/>
    <col min="14615" max="14615" width="8.85546875" style="4" customWidth="1"/>
    <col min="14616" max="14616" width="3.7109375" style="4" customWidth="1"/>
    <col min="14617" max="14618" width="2.85546875" style="4" customWidth="1"/>
    <col min="14619" max="14619" width="7.28515625" style="4" customWidth="1"/>
    <col min="14620" max="14620" width="7.7109375" style="4" customWidth="1"/>
    <col min="14621" max="14621" width="11.85546875" style="4" customWidth="1"/>
    <col min="14622" max="14622" width="0" style="4" hidden="1" customWidth="1"/>
    <col min="14623" max="14623" width="28.28515625" style="4" customWidth="1"/>
    <col min="14624" max="14624" width="11" style="4" customWidth="1"/>
    <col min="14625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7109375" style="4" customWidth="1"/>
    <col min="14865" max="14865" width="8.85546875" style="4" customWidth="1"/>
    <col min="14866" max="14866" width="3.7109375" style="4" customWidth="1"/>
    <col min="14867" max="14867" width="7" style="4" customWidth="1"/>
    <col min="14868" max="14868" width="9.42578125" style="4" customWidth="1"/>
    <col min="14869" max="14869" width="3.85546875" style="4" customWidth="1"/>
    <col min="14870" max="14870" width="7.140625" style="4" customWidth="1"/>
    <col min="14871" max="14871" width="8.85546875" style="4" customWidth="1"/>
    <col min="14872" max="14872" width="3.7109375" style="4" customWidth="1"/>
    <col min="14873" max="14874" width="2.85546875" style="4" customWidth="1"/>
    <col min="14875" max="14875" width="7.28515625" style="4" customWidth="1"/>
    <col min="14876" max="14876" width="7.7109375" style="4" customWidth="1"/>
    <col min="14877" max="14877" width="11.85546875" style="4" customWidth="1"/>
    <col min="14878" max="14878" width="0" style="4" hidden="1" customWidth="1"/>
    <col min="14879" max="14879" width="28.28515625" style="4" customWidth="1"/>
    <col min="14880" max="14880" width="11" style="4" customWidth="1"/>
    <col min="14881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7109375" style="4" customWidth="1"/>
    <col min="15121" max="15121" width="8.85546875" style="4" customWidth="1"/>
    <col min="15122" max="15122" width="3.7109375" style="4" customWidth="1"/>
    <col min="15123" max="15123" width="7" style="4" customWidth="1"/>
    <col min="15124" max="15124" width="9.42578125" style="4" customWidth="1"/>
    <col min="15125" max="15125" width="3.85546875" style="4" customWidth="1"/>
    <col min="15126" max="15126" width="7.140625" style="4" customWidth="1"/>
    <col min="15127" max="15127" width="8.85546875" style="4" customWidth="1"/>
    <col min="15128" max="15128" width="3.7109375" style="4" customWidth="1"/>
    <col min="15129" max="15130" width="2.85546875" style="4" customWidth="1"/>
    <col min="15131" max="15131" width="7.28515625" style="4" customWidth="1"/>
    <col min="15132" max="15132" width="7.7109375" style="4" customWidth="1"/>
    <col min="15133" max="15133" width="11.85546875" style="4" customWidth="1"/>
    <col min="15134" max="15134" width="0" style="4" hidden="1" customWidth="1"/>
    <col min="15135" max="15135" width="28.28515625" style="4" customWidth="1"/>
    <col min="15136" max="15136" width="11" style="4" customWidth="1"/>
    <col min="15137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7109375" style="4" customWidth="1"/>
    <col min="15377" max="15377" width="8.85546875" style="4" customWidth="1"/>
    <col min="15378" max="15378" width="3.7109375" style="4" customWidth="1"/>
    <col min="15379" max="15379" width="7" style="4" customWidth="1"/>
    <col min="15380" max="15380" width="9.42578125" style="4" customWidth="1"/>
    <col min="15381" max="15381" width="3.85546875" style="4" customWidth="1"/>
    <col min="15382" max="15382" width="7.140625" style="4" customWidth="1"/>
    <col min="15383" max="15383" width="8.85546875" style="4" customWidth="1"/>
    <col min="15384" max="15384" width="3.7109375" style="4" customWidth="1"/>
    <col min="15385" max="15386" width="2.85546875" style="4" customWidth="1"/>
    <col min="15387" max="15387" width="7.28515625" style="4" customWidth="1"/>
    <col min="15388" max="15388" width="7.7109375" style="4" customWidth="1"/>
    <col min="15389" max="15389" width="11.85546875" style="4" customWidth="1"/>
    <col min="15390" max="15390" width="0" style="4" hidden="1" customWidth="1"/>
    <col min="15391" max="15391" width="28.28515625" style="4" customWidth="1"/>
    <col min="15392" max="15392" width="11" style="4" customWidth="1"/>
    <col min="15393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7109375" style="4" customWidth="1"/>
    <col min="15633" max="15633" width="8.85546875" style="4" customWidth="1"/>
    <col min="15634" max="15634" width="3.7109375" style="4" customWidth="1"/>
    <col min="15635" max="15635" width="7" style="4" customWidth="1"/>
    <col min="15636" max="15636" width="9.42578125" style="4" customWidth="1"/>
    <col min="15637" max="15637" width="3.85546875" style="4" customWidth="1"/>
    <col min="15638" max="15638" width="7.140625" style="4" customWidth="1"/>
    <col min="15639" max="15639" width="8.85546875" style="4" customWidth="1"/>
    <col min="15640" max="15640" width="3.7109375" style="4" customWidth="1"/>
    <col min="15641" max="15642" width="2.85546875" style="4" customWidth="1"/>
    <col min="15643" max="15643" width="7.28515625" style="4" customWidth="1"/>
    <col min="15644" max="15644" width="7.7109375" style="4" customWidth="1"/>
    <col min="15645" max="15645" width="11.85546875" style="4" customWidth="1"/>
    <col min="15646" max="15646" width="0" style="4" hidden="1" customWidth="1"/>
    <col min="15647" max="15647" width="28.28515625" style="4" customWidth="1"/>
    <col min="15648" max="15648" width="11" style="4" customWidth="1"/>
    <col min="15649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7109375" style="4" customWidth="1"/>
    <col min="15889" max="15889" width="8.85546875" style="4" customWidth="1"/>
    <col min="15890" max="15890" width="3.7109375" style="4" customWidth="1"/>
    <col min="15891" max="15891" width="7" style="4" customWidth="1"/>
    <col min="15892" max="15892" width="9.42578125" style="4" customWidth="1"/>
    <col min="15893" max="15893" width="3.85546875" style="4" customWidth="1"/>
    <col min="15894" max="15894" width="7.140625" style="4" customWidth="1"/>
    <col min="15895" max="15895" width="8.85546875" style="4" customWidth="1"/>
    <col min="15896" max="15896" width="3.7109375" style="4" customWidth="1"/>
    <col min="15897" max="15898" width="2.85546875" style="4" customWidth="1"/>
    <col min="15899" max="15899" width="7.28515625" style="4" customWidth="1"/>
    <col min="15900" max="15900" width="7.7109375" style="4" customWidth="1"/>
    <col min="15901" max="15901" width="11.85546875" style="4" customWidth="1"/>
    <col min="15902" max="15902" width="0" style="4" hidden="1" customWidth="1"/>
    <col min="15903" max="15903" width="28.28515625" style="4" customWidth="1"/>
    <col min="15904" max="15904" width="11" style="4" customWidth="1"/>
    <col min="15905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7109375" style="4" customWidth="1"/>
    <col min="16145" max="16145" width="8.85546875" style="4" customWidth="1"/>
    <col min="16146" max="16146" width="3.7109375" style="4" customWidth="1"/>
    <col min="16147" max="16147" width="7" style="4" customWidth="1"/>
    <col min="16148" max="16148" width="9.42578125" style="4" customWidth="1"/>
    <col min="16149" max="16149" width="3.85546875" style="4" customWidth="1"/>
    <col min="16150" max="16150" width="7.140625" style="4" customWidth="1"/>
    <col min="16151" max="16151" width="8.85546875" style="4" customWidth="1"/>
    <col min="16152" max="16152" width="3.7109375" style="4" customWidth="1"/>
    <col min="16153" max="16154" width="2.85546875" style="4" customWidth="1"/>
    <col min="16155" max="16155" width="7.28515625" style="4" customWidth="1"/>
    <col min="16156" max="16156" width="7.7109375" style="4" customWidth="1"/>
    <col min="16157" max="16157" width="11.85546875" style="4" customWidth="1"/>
    <col min="16158" max="16158" width="0" style="4" hidden="1" customWidth="1"/>
    <col min="16159" max="16159" width="28.28515625" style="4" customWidth="1"/>
    <col min="16160" max="16160" width="11" style="4" customWidth="1"/>
    <col min="16161" max="16384" width="9.140625" style="4"/>
  </cols>
  <sheetData>
    <row r="1" spans="1:46" ht="29.25" customHeight="1" x14ac:dyDescent="0.35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29.25" x14ac:dyDescent="0.3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2"/>
      <c r="AF2" s="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29.25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2"/>
      <c r="AF3" s="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9" customFormat="1" ht="32.25" x14ac:dyDescent="0.4">
      <c r="A4" s="7" t="s">
        <v>378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  <c r="AF4" s="8"/>
    </row>
    <row r="5" spans="1:46" ht="18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46" ht="19.5" x14ac:dyDescent="0.2">
      <c r="D6" s="12"/>
      <c r="F6" s="13" t="s">
        <v>4</v>
      </c>
      <c r="G6" s="14" t="s">
        <v>379</v>
      </c>
      <c r="H6" s="14"/>
      <c r="I6" s="14"/>
      <c r="J6" s="14"/>
      <c r="K6" s="14"/>
      <c r="L6" s="157"/>
      <c r="AF6" s="15"/>
    </row>
    <row r="7" spans="1:46" s="17" customFormat="1" ht="19.5" x14ac:dyDescent="0.25">
      <c r="A7" s="16"/>
      <c r="D7" s="12"/>
      <c r="F7" s="12"/>
      <c r="G7" s="14" t="s">
        <v>380</v>
      </c>
      <c r="H7" s="14"/>
      <c r="I7" s="14"/>
      <c r="J7" s="14"/>
      <c r="K7" s="14"/>
      <c r="L7" s="158"/>
      <c r="N7" s="139"/>
      <c r="O7" s="139"/>
      <c r="P7" s="139"/>
      <c r="Q7" s="139"/>
      <c r="R7" s="139"/>
      <c r="S7" s="139"/>
      <c r="V7" s="139"/>
      <c r="W7" s="139"/>
      <c r="X7" s="139"/>
      <c r="AE7" s="20"/>
      <c r="AF7" s="15"/>
    </row>
    <row r="8" spans="1:46" s="17" customFormat="1" ht="18" x14ac:dyDescent="0.25">
      <c r="G8" s="14" t="s">
        <v>381</v>
      </c>
      <c r="H8" s="14"/>
      <c r="I8" s="14"/>
      <c r="J8" s="14"/>
      <c r="K8" s="14"/>
      <c r="L8" s="158"/>
      <c r="N8" s="139"/>
      <c r="O8" s="139"/>
      <c r="P8" s="139"/>
      <c r="Q8" s="139"/>
      <c r="R8" s="139"/>
      <c r="S8" s="139"/>
      <c r="V8" s="139"/>
      <c r="W8" s="139"/>
      <c r="X8" s="139"/>
      <c r="AE8" s="11"/>
      <c r="AF8" s="15"/>
    </row>
    <row r="9" spans="1:46" s="17" customFormat="1" ht="18" x14ac:dyDescent="0.25">
      <c r="G9" s="159"/>
      <c r="H9" s="160"/>
      <c r="I9" s="160"/>
      <c r="J9" s="160"/>
      <c r="K9" s="160"/>
      <c r="L9" s="158"/>
      <c r="N9" s="139"/>
      <c r="O9" s="139"/>
      <c r="P9" s="139"/>
      <c r="Q9" s="139"/>
      <c r="R9" s="139"/>
      <c r="S9" s="139"/>
      <c r="V9" s="139"/>
      <c r="W9" s="139"/>
      <c r="X9" s="139"/>
      <c r="AE9" s="20"/>
      <c r="AF9" s="15"/>
    </row>
    <row r="10" spans="1:46" s="26" customFormat="1" ht="14.25" x14ac:dyDescent="0.2">
      <c r="A10" s="21" t="s">
        <v>10</v>
      </c>
      <c r="B10" s="22"/>
      <c r="C10" s="22"/>
      <c r="D10" s="22"/>
      <c r="E10" s="22"/>
      <c r="F10" s="22"/>
      <c r="G10" s="23"/>
      <c r="H10" s="24"/>
      <c r="I10" s="25"/>
      <c r="J10" s="25"/>
      <c r="K10" s="23"/>
      <c r="L10" s="23"/>
      <c r="N10" s="23"/>
      <c r="O10" s="27"/>
      <c r="P10" s="23"/>
      <c r="Q10" s="23"/>
      <c r="R10" s="23"/>
      <c r="S10" s="23"/>
      <c r="T10" s="23"/>
      <c r="V10" s="23"/>
      <c r="W10" s="23"/>
      <c r="X10" s="23"/>
      <c r="Y10" s="28"/>
      <c r="Z10" s="28"/>
      <c r="AA10" s="28"/>
      <c r="AC10" s="98" t="s">
        <v>11</v>
      </c>
      <c r="AE10" s="30"/>
      <c r="AF10" s="15"/>
    </row>
    <row r="11" spans="1:46" ht="14.25" x14ac:dyDescent="0.2">
      <c r="A11" s="113" t="s">
        <v>39</v>
      </c>
      <c r="B11" s="113" t="s">
        <v>13</v>
      </c>
      <c r="C11" s="111" t="s">
        <v>14</v>
      </c>
      <c r="D11" s="113" t="s">
        <v>15</v>
      </c>
      <c r="E11" s="113" t="s">
        <v>16</v>
      </c>
      <c r="F11" s="109" t="s">
        <v>17</v>
      </c>
      <c r="G11" s="113" t="s">
        <v>18</v>
      </c>
      <c r="H11" s="113" t="s">
        <v>19</v>
      </c>
      <c r="I11" s="109" t="s">
        <v>20</v>
      </c>
      <c r="J11" s="109" t="s">
        <v>21</v>
      </c>
      <c r="K11" s="109" t="s">
        <v>22</v>
      </c>
      <c r="L11" s="109" t="s">
        <v>23</v>
      </c>
      <c r="M11" s="109" t="s">
        <v>24</v>
      </c>
      <c r="N11" s="111" t="s">
        <v>25</v>
      </c>
      <c r="O11" s="109" t="s">
        <v>26</v>
      </c>
      <c r="P11" s="103" t="s">
        <v>28</v>
      </c>
      <c r="Q11" s="104"/>
      <c r="R11" s="105"/>
      <c r="S11" s="106" t="s">
        <v>29</v>
      </c>
      <c r="T11" s="107"/>
      <c r="U11" s="108"/>
      <c r="V11" s="103" t="s">
        <v>31</v>
      </c>
      <c r="W11" s="104"/>
      <c r="X11" s="105"/>
      <c r="Y11" s="99" t="s">
        <v>32</v>
      </c>
      <c r="Z11" s="99" t="s">
        <v>33</v>
      </c>
      <c r="AA11" s="99" t="s">
        <v>34</v>
      </c>
      <c r="AB11" s="101" t="s">
        <v>213</v>
      </c>
      <c r="AC11" s="101" t="s">
        <v>35</v>
      </c>
      <c r="AD11" s="99" t="s">
        <v>36</v>
      </c>
      <c r="AF11" s="15"/>
    </row>
    <row r="12" spans="1:46" ht="31.5" x14ac:dyDescent="0.2">
      <c r="A12" s="114"/>
      <c r="B12" s="114"/>
      <c r="C12" s="112"/>
      <c r="D12" s="114"/>
      <c r="E12" s="114"/>
      <c r="F12" s="110"/>
      <c r="G12" s="114"/>
      <c r="H12" s="114"/>
      <c r="I12" s="110"/>
      <c r="J12" s="110"/>
      <c r="K12" s="110"/>
      <c r="L12" s="110"/>
      <c r="M12" s="110"/>
      <c r="N12" s="112"/>
      <c r="O12" s="110"/>
      <c r="P12" s="37" t="s">
        <v>37</v>
      </c>
      <c r="Q12" s="37" t="s">
        <v>38</v>
      </c>
      <c r="R12" s="38" t="s">
        <v>39</v>
      </c>
      <c r="S12" s="37" t="s">
        <v>37</v>
      </c>
      <c r="T12" s="37" t="s">
        <v>38</v>
      </c>
      <c r="U12" s="38" t="s">
        <v>39</v>
      </c>
      <c r="V12" s="37" t="s">
        <v>37</v>
      </c>
      <c r="W12" s="37" t="s">
        <v>38</v>
      </c>
      <c r="X12" s="38" t="s">
        <v>39</v>
      </c>
      <c r="Y12" s="100"/>
      <c r="Z12" s="100"/>
      <c r="AA12" s="100"/>
      <c r="AB12" s="165"/>
      <c r="AC12" s="165"/>
      <c r="AD12" s="100"/>
      <c r="AF12" s="15"/>
    </row>
    <row r="13" spans="1:46" s="53" customFormat="1" ht="21.75" x14ac:dyDescent="0.2">
      <c r="A13" s="141">
        <v>1</v>
      </c>
      <c r="B13" s="42">
        <v>185</v>
      </c>
      <c r="C13" s="54">
        <v>0.41666666666666702</v>
      </c>
      <c r="D13" s="55" t="s">
        <v>74</v>
      </c>
      <c r="E13" s="61" t="s">
        <v>382</v>
      </c>
      <c r="F13" s="62" t="s">
        <v>383</v>
      </c>
      <c r="G13" s="60" t="s">
        <v>43</v>
      </c>
      <c r="H13" s="42" t="s">
        <v>384</v>
      </c>
      <c r="I13" s="62" t="s">
        <v>385</v>
      </c>
      <c r="J13" s="70" t="s">
        <v>386</v>
      </c>
      <c r="K13" s="42" t="s">
        <v>387</v>
      </c>
      <c r="L13" s="42" t="s">
        <v>59</v>
      </c>
      <c r="M13" s="42" t="s">
        <v>80</v>
      </c>
      <c r="N13" s="42" t="s">
        <v>50</v>
      </c>
      <c r="O13" s="70" t="s">
        <v>388</v>
      </c>
      <c r="P13" s="47">
        <v>219</v>
      </c>
      <c r="Q13" s="48">
        <f t="shared" ref="Q13:Q22" si="0">ROUND(P13/3-IF($Y13=1,0.5,IF($Y13=2,1.5,0)),3)</f>
        <v>73</v>
      </c>
      <c r="R13" s="161">
        <f t="shared" ref="R13:R22" si="1">RANK(Q13,Q$13:Q$22,0)</f>
        <v>1</v>
      </c>
      <c r="S13" s="47">
        <v>202.5</v>
      </c>
      <c r="T13" s="48">
        <f t="shared" ref="T13:T22" si="2">ROUND(S13/3-IF($Y13=1,0.5,IF($Y13=2,1.5,0)),3)</f>
        <v>67.5</v>
      </c>
      <c r="U13" s="161">
        <f t="shared" ref="U13:U22" si="3">RANK(T13,T$13:T$22,0)</f>
        <v>1</v>
      </c>
      <c r="V13" s="47">
        <v>210</v>
      </c>
      <c r="W13" s="48">
        <f t="shared" ref="W13:W22" si="4">ROUND(V13/3-IF($Y13=1,0.5,IF($Y13=2,1.5,0)),3)</f>
        <v>70</v>
      </c>
      <c r="X13" s="161">
        <f t="shared" ref="X13:X22" si="5">RANK(W13,W$13:W$22,0)</f>
        <v>1</v>
      </c>
      <c r="Y13" s="49"/>
      <c r="Z13" s="49"/>
      <c r="AA13" s="66"/>
      <c r="AB13" s="143">
        <f t="shared" ref="AB13:AB22" si="6">(P13+S13+V13)/3</f>
        <v>210.5</v>
      </c>
      <c r="AC13" s="68">
        <f t="shared" ref="AC13:AC22" si="7">ROUND(((Q13+T13+W13)/3)-((Z13*2)/3),3)</f>
        <v>70.167000000000002</v>
      </c>
      <c r="AD13" s="49"/>
      <c r="AE13" s="57"/>
      <c r="AF13" s="51"/>
    </row>
    <row r="14" spans="1:46" s="53" customFormat="1" ht="31.5" x14ac:dyDescent="0.2">
      <c r="A14" s="141">
        <v>2</v>
      </c>
      <c r="B14" s="42">
        <v>181</v>
      </c>
      <c r="C14" s="54">
        <v>0.39999999999999997</v>
      </c>
      <c r="D14" s="42" t="s">
        <v>83</v>
      </c>
      <c r="E14" s="61" t="s">
        <v>389</v>
      </c>
      <c r="F14" s="62" t="s">
        <v>390</v>
      </c>
      <c r="G14" s="60" t="s">
        <v>43</v>
      </c>
      <c r="H14" s="69" t="s">
        <v>391</v>
      </c>
      <c r="I14" s="62" t="s">
        <v>392</v>
      </c>
      <c r="J14" s="70" t="s">
        <v>393</v>
      </c>
      <c r="K14" s="42" t="s">
        <v>47</v>
      </c>
      <c r="L14" s="42" t="s">
        <v>48</v>
      </c>
      <c r="M14" s="42" t="s">
        <v>282</v>
      </c>
      <c r="N14" s="42" t="s">
        <v>92</v>
      </c>
      <c r="O14" s="70" t="s">
        <v>394</v>
      </c>
      <c r="P14" s="47">
        <v>203</v>
      </c>
      <c r="Q14" s="48">
        <f t="shared" si="0"/>
        <v>67.667000000000002</v>
      </c>
      <c r="R14" s="161">
        <f t="shared" si="1"/>
        <v>2</v>
      </c>
      <c r="S14" s="47">
        <v>195.5</v>
      </c>
      <c r="T14" s="48">
        <f t="shared" si="2"/>
        <v>65.167000000000002</v>
      </c>
      <c r="U14" s="161">
        <f t="shared" si="3"/>
        <v>4</v>
      </c>
      <c r="V14" s="47">
        <v>192</v>
      </c>
      <c r="W14" s="48">
        <f t="shared" si="4"/>
        <v>64</v>
      </c>
      <c r="X14" s="161">
        <f t="shared" si="5"/>
        <v>5</v>
      </c>
      <c r="Y14" s="49"/>
      <c r="Z14" s="49"/>
      <c r="AA14" s="66"/>
      <c r="AB14" s="143">
        <f t="shared" si="6"/>
        <v>196.83333333333334</v>
      </c>
      <c r="AC14" s="68">
        <f t="shared" si="7"/>
        <v>65.611000000000004</v>
      </c>
      <c r="AD14" s="49"/>
      <c r="AE14" s="57"/>
      <c r="AF14" s="51"/>
    </row>
    <row r="15" spans="1:46" s="53" customFormat="1" ht="21" x14ac:dyDescent="0.2">
      <c r="A15" s="141">
        <v>3</v>
      </c>
      <c r="B15" s="42">
        <v>187</v>
      </c>
      <c r="C15" s="41">
        <v>0.4548611111111111</v>
      </c>
      <c r="D15" s="42" t="s">
        <v>151</v>
      </c>
      <c r="E15" s="61" t="s">
        <v>395</v>
      </c>
      <c r="F15" s="62" t="s">
        <v>396</v>
      </c>
      <c r="G15" s="60" t="s">
        <v>43</v>
      </c>
      <c r="H15" s="69" t="s">
        <v>397</v>
      </c>
      <c r="I15" s="62" t="s">
        <v>398</v>
      </c>
      <c r="J15" s="70" t="s">
        <v>399</v>
      </c>
      <c r="K15" s="42" t="s">
        <v>400</v>
      </c>
      <c r="L15" s="42" t="s">
        <v>128</v>
      </c>
      <c r="M15" s="42" t="s">
        <v>401</v>
      </c>
      <c r="N15" s="42" t="s">
        <v>92</v>
      </c>
      <c r="O15" s="70" t="s">
        <v>402</v>
      </c>
      <c r="P15" s="47">
        <v>191</v>
      </c>
      <c r="Q15" s="48">
        <f t="shared" si="0"/>
        <v>63.667000000000002</v>
      </c>
      <c r="R15" s="161">
        <f t="shared" si="1"/>
        <v>6</v>
      </c>
      <c r="S15" s="47">
        <v>197</v>
      </c>
      <c r="T15" s="48">
        <f t="shared" si="2"/>
        <v>65.667000000000002</v>
      </c>
      <c r="U15" s="161">
        <f t="shared" si="3"/>
        <v>3</v>
      </c>
      <c r="V15" s="47">
        <v>200.5</v>
      </c>
      <c r="W15" s="48">
        <f t="shared" si="4"/>
        <v>66.832999999999998</v>
      </c>
      <c r="X15" s="161">
        <f t="shared" si="5"/>
        <v>2</v>
      </c>
      <c r="Y15" s="49"/>
      <c r="Z15" s="49"/>
      <c r="AA15" s="66"/>
      <c r="AB15" s="143">
        <f t="shared" si="6"/>
        <v>196.16666666666666</v>
      </c>
      <c r="AC15" s="48">
        <f t="shared" si="7"/>
        <v>65.388999999999996</v>
      </c>
      <c r="AD15" s="49"/>
      <c r="AE15" s="50"/>
      <c r="AF15" s="51"/>
    </row>
    <row r="16" spans="1:46" s="53" customFormat="1" ht="31.5" x14ac:dyDescent="0.2">
      <c r="A16" s="141">
        <v>4</v>
      </c>
      <c r="B16" s="42">
        <v>183</v>
      </c>
      <c r="C16" s="54">
        <v>0.40833333333333299</v>
      </c>
      <c r="D16" s="42" t="s">
        <v>175</v>
      </c>
      <c r="E16" s="61" t="s">
        <v>403</v>
      </c>
      <c r="F16" s="62" t="s">
        <v>404</v>
      </c>
      <c r="G16" s="60" t="s">
        <v>43</v>
      </c>
      <c r="H16" s="42" t="s">
        <v>405</v>
      </c>
      <c r="I16" s="62" t="s">
        <v>406</v>
      </c>
      <c r="J16" s="70" t="s">
        <v>407</v>
      </c>
      <c r="K16" s="42" t="s">
        <v>408</v>
      </c>
      <c r="L16" s="42" t="s">
        <v>90</v>
      </c>
      <c r="M16" s="42" t="s">
        <v>80</v>
      </c>
      <c r="N16" s="42" t="s">
        <v>81</v>
      </c>
      <c r="O16" s="70" t="s">
        <v>409</v>
      </c>
      <c r="P16" s="47">
        <v>194</v>
      </c>
      <c r="Q16" s="48">
        <f t="shared" si="0"/>
        <v>64.667000000000002</v>
      </c>
      <c r="R16" s="161">
        <f t="shared" si="1"/>
        <v>4</v>
      </c>
      <c r="S16" s="47">
        <v>199</v>
      </c>
      <c r="T16" s="48">
        <f t="shared" si="2"/>
        <v>66.332999999999998</v>
      </c>
      <c r="U16" s="161">
        <f t="shared" si="3"/>
        <v>2</v>
      </c>
      <c r="V16" s="47">
        <v>193</v>
      </c>
      <c r="W16" s="48">
        <f t="shared" si="4"/>
        <v>64.332999999999998</v>
      </c>
      <c r="X16" s="161">
        <f t="shared" si="5"/>
        <v>4</v>
      </c>
      <c r="Y16" s="49"/>
      <c r="Z16" s="49"/>
      <c r="AA16" s="66">
        <v>121.5</v>
      </c>
      <c r="AB16" s="143">
        <f t="shared" si="6"/>
        <v>195.33333333333334</v>
      </c>
      <c r="AC16" s="68">
        <f t="shared" si="7"/>
        <v>65.111000000000004</v>
      </c>
      <c r="AD16" s="49"/>
      <c r="AE16" s="57"/>
      <c r="AF16" s="51"/>
    </row>
    <row r="17" spans="1:33" s="53" customFormat="1" ht="31.5" x14ac:dyDescent="0.2">
      <c r="A17" s="141">
        <v>5</v>
      </c>
      <c r="B17" s="60">
        <v>180</v>
      </c>
      <c r="C17" s="54">
        <v>0.39583333333333331</v>
      </c>
      <c r="D17" s="71" t="s">
        <v>140</v>
      </c>
      <c r="E17" s="61" t="s">
        <v>410</v>
      </c>
      <c r="F17" s="61" t="s">
        <v>411</v>
      </c>
      <c r="G17" s="60" t="s">
        <v>412</v>
      </c>
      <c r="H17" s="42" t="s">
        <v>413</v>
      </c>
      <c r="I17" s="62" t="s">
        <v>414</v>
      </c>
      <c r="J17" s="63" t="s">
        <v>415</v>
      </c>
      <c r="K17" s="42" t="s">
        <v>416</v>
      </c>
      <c r="L17" s="42" t="s">
        <v>417</v>
      </c>
      <c r="M17" s="42" t="s">
        <v>60</v>
      </c>
      <c r="N17" s="42" t="s">
        <v>81</v>
      </c>
      <c r="O17" s="70" t="s">
        <v>418</v>
      </c>
      <c r="P17" s="66">
        <v>202</v>
      </c>
      <c r="Q17" s="65">
        <f t="shared" si="0"/>
        <v>67.332999999999998</v>
      </c>
      <c r="R17" s="39">
        <f t="shared" si="1"/>
        <v>3</v>
      </c>
      <c r="S17" s="66">
        <v>185.5</v>
      </c>
      <c r="T17" s="65">
        <f t="shared" si="2"/>
        <v>61.832999999999998</v>
      </c>
      <c r="U17" s="39">
        <f t="shared" si="3"/>
        <v>6</v>
      </c>
      <c r="V17" s="66">
        <v>198.5</v>
      </c>
      <c r="W17" s="65">
        <f t="shared" si="4"/>
        <v>66.167000000000002</v>
      </c>
      <c r="X17" s="39">
        <f t="shared" si="5"/>
        <v>3</v>
      </c>
      <c r="Y17" s="67"/>
      <c r="Z17" s="67"/>
      <c r="AA17" s="66">
        <v>118.5</v>
      </c>
      <c r="AB17" s="143">
        <f t="shared" si="6"/>
        <v>195.33333333333334</v>
      </c>
      <c r="AC17" s="68">
        <f t="shared" si="7"/>
        <v>65.111000000000004</v>
      </c>
      <c r="AD17" s="49"/>
      <c r="AE17" s="57"/>
      <c r="AF17" s="51"/>
    </row>
    <row r="18" spans="1:33" s="53" customFormat="1" ht="42" x14ac:dyDescent="0.2">
      <c r="A18" s="141">
        <v>6</v>
      </c>
      <c r="B18" s="42">
        <v>189</v>
      </c>
      <c r="C18" s="41">
        <v>0.45902777777777781</v>
      </c>
      <c r="D18" s="69" t="s">
        <v>121</v>
      </c>
      <c r="E18" s="61" t="s">
        <v>419</v>
      </c>
      <c r="F18" s="62" t="s">
        <v>420</v>
      </c>
      <c r="G18" s="60" t="s">
        <v>43</v>
      </c>
      <c r="H18" s="42" t="s">
        <v>421</v>
      </c>
      <c r="I18" s="62" t="s">
        <v>422</v>
      </c>
      <c r="J18" s="70" t="s">
        <v>423</v>
      </c>
      <c r="K18" s="42" t="s">
        <v>424</v>
      </c>
      <c r="L18" s="42" t="s">
        <v>417</v>
      </c>
      <c r="M18" s="42" t="s">
        <v>91</v>
      </c>
      <c r="N18" s="42" t="s">
        <v>92</v>
      </c>
      <c r="O18" s="70" t="s">
        <v>425</v>
      </c>
      <c r="P18" s="47">
        <v>191.5</v>
      </c>
      <c r="Q18" s="48">
        <f t="shared" si="0"/>
        <v>63.832999999999998</v>
      </c>
      <c r="R18" s="161">
        <f t="shared" si="1"/>
        <v>5</v>
      </c>
      <c r="S18" s="47">
        <v>188</v>
      </c>
      <c r="T18" s="48">
        <f t="shared" si="2"/>
        <v>62.667000000000002</v>
      </c>
      <c r="U18" s="161">
        <f t="shared" si="3"/>
        <v>5</v>
      </c>
      <c r="V18" s="47">
        <v>191</v>
      </c>
      <c r="W18" s="48">
        <f t="shared" si="4"/>
        <v>63.667000000000002</v>
      </c>
      <c r="X18" s="161">
        <f t="shared" si="5"/>
        <v>6</v>
      </c>
      <c r="Y18" s="49"/>
      <c r="Z18" s="49"/>
      <c r="AA18" s="66"/>
      <c r="AB18" s="143">
        <f t="shared" si="6"/>
        <v>190.16666666666666</v>
      </c>
      <c r="AC18" s="48">
        <f t="shared" si="7"/>
        <v>63.389000000000003</v>
      </c>
      <c r="AD18" s="49"/>
      <c r="AE18" s="50"/>
      <c r="AF18" s="51"/>
    </row>
    <row r="19" spans="1:33" s="53" customFormat="1" ht="21" x14ac:dyDescent="0.2">
      <c r="A19" s="141">
        <v>7</v>
      </c>
      <c r="B19" s="42">
        <v>184</v>
      </c>
      <c r="C19" s="54">
        <v>0.41249999999999998</v>
      </c>
      <c r="D19" s="69" t="s">
        <v>158</v>
      </c>
      <c r="E19" s="61" t="s">
        <v>426</v>
      </c>
      <c r="F19" s="62" t="s">
        <v>427</v>
      </c>
      <c r="G19" s="60" t="s">
        <v>43</v>
      </c>
      <c r="H19" s="42" t="s">
        <v>428</v>
      </c>
      <c r="I19" s="62" t="s">
        <v>429</v>
      </c>
      <c r="J19" s="63" t="s">
        <v>430</v>
      </c>
      <c r="K19" s="42" t="s">
        <v>431</v>
      </c>
      <c r="L19" s="42" t="s">
        <v>90</v>
      </c>
      <c r="M19" s="42" t="s">
        <v>324</v>
      </c>
      <c r="N19" s="42" t="s">
        <v>72</v>
      </c>
      <c r="O19" s="70" t="s">
        <v>432</v>
      </c>
      <c r="P19" s="47">
        <v>183</v>
      </c>
      <c r="Q19" s="48">
        <f t="shared" si="0"/>
        <v>61</v>
      </c>
      <c r="R19" s="161">
        <f t="shared" si="1"/>
        <v>7</v>
      </c>
      <c r="S19" s="47">
        <v>169</v>
      </c>
      <c r="T19" s="48">
        <f t="shared" si="2"/>
        <v>56.332999999999998</v>
      </c>
      <c r="U19" s="161">
        <f t="shared" si="3"/>
        <v>7</v>
      </c>
      <c r="V19" s="47">
        <v>181.5</v>
      </c>
      <c r="W19" s="48">
        <f t="shared" si="4"/>
        <v>60.5</v>
      </c>
      <c r="X19" s="161">
        <f t="shared" si="5"/>
        <v>7</v>
      </c>
      <c r="Y19" s="49"/>
      <c r="Z19" s="49"/>
      <c r="AA19" s="66"/>
      <c r="AB19" s="143">
        <f t="shared" si="6"/>
        <v>177.83333333333334</v>
      </c>
      <c r="AC19" s="68">
        <f t="shared" si="7"/>
        <v>59.277999999999999</v>
      </c>
      <c r="AD19" s="49"/>
      <c r="AE19" s="50"/>
      <c r="AF19" s="51"/>
      <c r="AG19" s="52"/>
    </row>
    <row r="20" spans="1:33" s="53" customFormat="1" ht="21" x14ac:dyDescent="0.2">
      <c r="A20" s="141">
        <v>8</v>
      </c>
      <c r="B20" s="42">
        <v>186</v>
      </c>
      <c r="C20" s="54">
        <v>0.420833333333333</v>
      </c>
      <c r="D20" s="42" t="s">
        <v>40</v>
      </c>
      <c r="E20" s="61" t="s">
        <v>433</v>
      </c>
      <c r="F20" s="62" t="s">
        <v>434</v>
      </c>
      <c r="G20" s="60" t="s">
        <v>43</v>
      </c>
      <c r="H20" s="69" t="s">
        <v>435</v>
      </c>
      <c r="I20" s="62" t="s">
        <v>436</v>
      </c>
      <c r="J20" s="70" t="s">
        <v>437</v>
      </c>
      <c r="K20" s="42" t="s">
        <v>438</v>
      </c>
      <c r="L20" s="42" t="s">
        <v>90</v>
      </c>
      <c r="M20" s="42" t="s">
        <v>60</v>
      </c>
      <c r="N20" s="42" t="s">
        <v>72</v>
      </c>
      <c r="O20" s="70" t="s">
        <v>439</v>
      </c>
      <c r="P20" s="47">
        <v>174</v>
      </c>
      <c r="Q20" s="48">
        <f t="shared" si="0"/>
        <v>58</v>
      </c>
      <c r="R20" s="161">
        <f t="shared" si="1"/>
        <v>8</v>
      </c>
      <c r="S20" s="47">
        <v>165.5</v>
      </c>
      <c r="T20" s="48">
        <f t="shared" si="2"/>
        <v>55.167000000000002</v>
      </c>
      <c r="U20" s="161">
        <f t="shared" si="3"/>
        <v>8</v>
      </c>
      <c r="V20" s="47">
        <v>164.5</v>
      </c>
      <c r="W20" s="48">
        <f t="shared" si="4"/>
        <v>54.832999999999998</v>
      </c>
      <c r="X20" s="161">
        <f t="shared" si="5"/>
        <v>10</v>
      </c>
      <c r="Y20" s="49"/>
      <c r="Z20" s="49"/>
      <c r="AA20" s="66"/>
      <c r="AB20" s="143">
        <f t="shared" si="6"/>
        <v>168</v>
      </c>
      <c r="AC20" s="68">
        <f t="shared" si="7"/>
        <v>56</v>
      </c>
      <c r="AD20" s="49"/>
      <c r="AE20" s="50"/>
      <c r="AF20" s="51"/>
      <c r="AG20" s="52"/>
    </row>
    <row r="21" spans="1:33" s="53" customFormat="1" ht="42" x14ac:dyDescent="0.2">
      <c r="A21" s="141">
        <v>9</v>
      </c>
      <c r="B21" s="42">
        <v>182</v>
      </c>
      <c r="C21" s="54">
        <v>0.40416666666666701</v>
      </c>
      <c r="D21" s="42" t="s">
        <v>63</v>
      </c>
      <c r="E21" s="61" t="s">
        <v>440</v>
      </c>
      <c r="F21" s="62" t="s">
        <v>441</v>
      </c>
      <c r="G21" s="60" t="s">
        <v>43</v>
      </c>
      <c r="H21" s="69" t="s">
        <v>442</v>
      </c>
      <c r="I21" s="62" t="s">
        <v>443</v>
      </c>
      <c r="J21" s="147" t="s">
        <v>444</v>
      </c>
      <c r="K21" s="42" t="s">
        <v>445</v>
      </c>
      <c r="L21" s="42" t="s">
        <v>90</v>
      </c>
      <c r="M21" s="42" t="s">
        <v>156</v>
      </c>
      <c r="N21" s="42" t="s">
        <v>81</v>
      </c>
      <c r="O21" s="70" t="s">
        <v>446</v>
      </c>
      <c r="P21" s="47">
        <v>171.5</v>
      </c>
      <c r="Q21" s="48">
        <f t="shared" si="0"/>
        <v>57.167000000000002</v>
      </c>
      <c r="R21" s="161">
        <f t="shared" si="1"/>
        <v>9</v>
      </c>
      <c r="S21" s="47">
        <v>156.5</v>
      </c>
      <c r="T21" s="48">
        <f t="shared" si="2"/>
        <v>52.167000000000002</v>
      </c>
      <c r="U21" s="161">
        <f t="shared" si="3"/>
        <v>9</v>
      </c>
      <c r="V21" s="47">
        <v>173.5</v>
      </c>
      <c r="W21" s="48">
        <f t="shared" si="4"/>
        <v>57.832999999999998</v>
      </c>
      <c r="X21" s="161">
        <f t="shared" si="5"/>
        <v>8</v>
      </c>
      <c r="Y21" s="49"/>
      <c r="Z21" s="49"/>
      <c r="AA21" s="66"/>
      <c r="AB21" s="143">
        <f t="shared" si="6"/>
        <v>167.16666666666666</v>
      </c>
      <c r="AC21" s="68">
        <f t="shared" si="7"/>
        <v>55.722000000000001</v>
      </c>
      <c r="AD21" s="49"/>
      <c r="AE21" s="50"/>
      <c r="AF21" s="51"/>
      <c r="AG21" s="52"/>
    </row>
    <row r="22" spans="1:33" s="53" customFormat="1" ht="31.5" x14ac:dyDescent="0.2">
      <c r="A22" s="141">
        <v>10</v>
      </c>
      <c r="B22" s="40">
        <v>190</v>
      </c>
      <c r="C22" s="41">
        <v>0.46319444444444502</v>
      </c>
      <c r="D22" s="55" t="s">
        <v>52</v>
      </c>
      <c r="E22" s="46" t="s">
        <v>447</v>
      </c>
      <c r="F22" s="59" t="s">
        <v>448</v>
      </c>
      <c r="G22" s="45" t="s">
        <v>43</v>
      </c>
      <c r="H22" s="40" t="s">
        <v>449</v>
      </c>
      <c r="I22" s="59" t="s">
        <v>450</v>
      </c>
      <c r="J22" s="56" t="s">
        <v>57</v>
      </c>
      <c r="K22" s="40" t="s">
        <v>89</v>
      </c>
      <c r="L22" s="40" t="s">
        <v>451</v>
      </c>
      <c r="M22" s="40" t="s">
        <v>452</v>
      </c>
      <c r="N22" s="40" t="s">
        <v>61</v>
      </c>
      <c r="O22" s="46" t="s">
        <v>453</v>
      </c>
      <c r="P22" s="47">
        <v>150</v>
      </c>
      <c r="Q22" s="48">
        <f t="shared" si="0"/>
        <v>50</v>
      </c>
      <c r="R22" s="161">
        <f t="shared" si="1"/>
        <v>10</v>
      </c>
      <c r="S22" s="47">
        <v>151.5</v>
      </c>
      <c r="T22" s="48">
        <f t="shared" si="2"/>
        <v>50.5</v>
      </c>
      <c r="U22" s="161">
        <f t="shared" si="3"/>
        <v>10</v>
      </c>
      <c r="V22" s="47">
        <v>167</v>
      </c>
      <c r="W22" s="48">
        <f t="shared" si="4"/>
        <v>55.667000000000002</v>
      </c>
      <c r="X22" s="161">
        <f t="shared" si="5"/>
        <v>9</v>
      </c>
      <c r="Y22" s="49"/>
      <c r="Z22" s="49"/>
      <c r="AA22" s="66"/>
      <c r="AB22" s="143">
        <f t="shared" si="6"/>
        <v>156.16666666666666</v>
      </c>
      <c r="AC22" s="48">
        <f t="shared" si="7"/>
        <v>52.055999999999997</v>
      </c>
      <c r="AD22" s="49"/>
      <c r="AE22" s="57"/>
      <c r="AF22" s="51"/>
      <c r="AG22" s="52"/>
    </row>
    <row r="23" spans="1:33" s="17" customFormat="1" ht="19.5" x14ac:dyDescent="0.25">
      <c r="A23" s="74" t="s">
        <v>182</v>
      </c>
      <c r="B23" s="80"/>
      <c r="C23" s="75" t="s">
        <v>454</v>
      </c>
      <c r="D23" s="76"/>
      <c r="E23" s="77"/>
      <c r="F23" s="78"/>
      <c r="G23" s="79"/>
      <c r="H23" s="80"/>
      <c r="I23" s="78"/>
      <c r="J23" s="77"/>
      <c r="K23" s="80"/>
      <c r="L23" s="80"/>
      <c r="M23" s="80"/>
      <c r="N23" s="80"/>
      <c r="O23" s="77"/>
      <c r="P23" s="51"/>
    </row>
    <row r="24" spans="1:33" ht="19.5" x14ac:dyDescent="0.25">
      <c r="B24" s="90"/>
      <c r="C24" s="90"/>
      <c r="D24" s="91"/>
      <c r="E24" s="90"/>
      <c r="F24" s="90"/>
      <c r="G24" s="91"/>
      <c r="H24" s="91"/>
      <c r="I24" s="91"/>
      <c r="J24" s="91"/>
      <c r="K24" s="92"/>
      <c r="L24" s="92"/>
      <c r="M24" s="92"/>
      <c r="N24" s="92"/>
      <c r="O24" s="92"/>
    </row>
  </sheetData>
  <mergeCells count="32">
    <mergeCell ref="AB11:AB12"/>
    <mergeCell ref="AC11:AC12"/>
    <mergeCell ref="AD11:AD12"/>
    <mergeCell ref="K24:O24"/>
    <mergeCell ref="P11:R11"/>
    <mergeCell ref="S11:U11"/>
    <mergeCell ref="V11:X11"/>
    <mergeCell ref="Y11:Y12"/>
    <mergeCell ref="Z11:Z12"/>
    <mergeCell ref="AA11:AA12"/>
    <mergeCell ref="J11:J12"/>
    <mergeCell ref="K11:K12"/>
    <mergeCell ref="L11:L12"/>
    <mergeCell ref="M11:M12"/>
    <mergeCell ref="N11:N12"/>
    <mergeCell ref="O11:O12"/>
    <mergeCell ref="G8:K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AD1"/>
    <mergeCell ref="A2:AD2"/>
    <mergeCell ref="A4:AD4"/>
    <mergeCell ref="A5:AD5"/>
    <mergeCell ref="G6:K6"/>
    <mergeCell ref="G7:K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4" workbookViewId="0">
      <selection activeCell="K17" sqref="K17:O17"/>
    </sheetView>
  </sheetViews>
  <sheetFormatPr defaultRowHeight="12.75" x14ac:dyDescent="0.2"/>
  <cols>
    <col min="1" max="1" width="4.5703125" style="4" customWidth="1"/>
    <col min="2" max="2" width="5" style="4" customWidth="1"/>
    <col min="3" max="3" width="12.42578125" style="4" hidden="1" customWidth="1"/>
    <col min="4" max="4" width="13.28515625" style="4" hidden="1" customWidth="1"/>
    <col min="5" max="5" width="11.140625" style="4" customWidth="1"/>
    <col min="6" max="6" width="19" style="4" customWidth="1"/>
    <col min="7" max="7" width="5.140625" style="4" customWidth="1"/>
    <col min="8" max="8" width="14" style="4" hidden="1" customWidth="1"/>
    <col min="9" max="9" width="16.28515625" style="4" customWidth="1"/>
    <col min="10" max="10" width="17.5703125" style="4" customWidth="1"/>
    <col min="11" max="11" width="11.7109375" style="4" customWidth="1"/>
    <col min="12" max="12" width="11.5703125" style="4" customWidth="1"/>
    <col min="13" max="13" width="7.140625" style="4" customWidth="1"/>
    <col min="14" max="14" width="9.5703125" style="4" customWidth="1"/>
    <col min="15" max="15" width="14.140625" style="4" customWidth="1"/>
    <col min="16" max="16" width="7.7109375" style="4" customWidth="1"/>
    <col min="17" max="17" width="8.85546875" style="4" customWidth="1"/>
    <col min="18" max="18" width="3.7109375" style="4" customWidth="1"/>
    <col min="19" max="19" width="7" style="4" customWidth="1"/>
    <col min="20" max="20" width="9.42578125" style="4" customWidth="1"/>
    <col min="21" max="21" width="3.85546875" style="4" customWidth="1"/>
    <col min="22" max="22" width="7.28515625" style="4" customWidth="1"/>
    <col min="23" max="23" width="8.85546875" style="4" customWidth="1"/>
    <col min="24" max="24" width="3.7109375" style="4" customWidth="1"/>
    <col min="25" max="26" width="2.85546875" style="4" customWidth="1"/>
    <col min="27" max="27" width="6.28515625" style="4" customWidth="1"/>
    <col min="28" max="28" width="7.7109375" style="4" customWidth="1"/>
    <col min="29" max="29" width="11.85546875" style="4" customWidth="1"/>
    <col min="30" max="30" width="7.42578125" style="4" hidden="1" customWidth="1"/>
    <col min="31" max="31" width="28.28515625" style="11" customWidth="1"/>
    <col min="32" max="32" width="11" style="11" customWidth="1"/>
    <col min="33" max="256" width="9.140625" style="4"/>
    <col min="257" max="257" width="4.5703125" style="4" customWidth="1"/>
    <col min="258" max="258" width="5" style="4" customWidth="1"/>
    <col min="259" max="260" width="0" style="4" hidden="1" customWidth="1"/>
    <col min="261" max="261" width="11.140625" style="4" customWidth="1"/>
    <col min="262" max="262" width="19" style="4" customWidth="1"/>
    <col min="263" max="263" width="5.140625" style="4" customWidth="1"/>
    <col min="264" max="264" width="0" style="4" hidden="1" customWidth="1"/>
    <col min="265" max="265" width="16.28515625" style="4" customWidth="1"/>
    <col min="266" max="266" width="17.5703125" style="4" customWidth="1"/>
    <col min="267" max="267" width="11.7109375" style="4" customWidth="1"/>
    <col min="268" max="268" width="11.5703125" style="4" customWidth="1"/>
    <col min="269" max="269" width="7.140625" style="4" customWidth="1"/>
    <col min="270" max="270" width="9.5703125" style="4" customWidth="1"/>
    <col min="271" max="271" width="14.140625" style="4" customWidth="1"/>
    <col min="272" max="272" width="7.7109375" style="4" customWidth="1"/>
    <col min="273" max="273" width="8.85546875" style="4" customWidth="1"/>
    <col min="274" max="274" width="3.7109375" style="4" customWidth="1"/>
    <col min="275" max="275" width="7" style="4" customWidth="1"/>
    <col min="276" max="276" width="9.42578125" style="4" customWidth="1"/>
    <col min="277" max="277" width="3.85546875" style="4" customWidth="1"/>
    <col min="278" max="278" width="7.28515625" style="4" customWidth="1"/>
    <col min="279" max="279" width="8.85546875" style="4" customWidth="1"/>
    <col min="280" max="280" width="3.7109375" style="4" customWidth="1"/>
    <col min="281" max="282" width="2.85546875" style="4" customWidth="1"/>
    <col min="283" max="283" width="6.28515625" style="4" customWidth="1"/>
    <col min="284" max="284" width="7.7109375" style="4" customWidth="1"/>
    <col min="285" max="285" width="11.85546875" style="4" customWidth="1"/>
    <col min="286" max="286" width="0" style="4" hidden="1" customWidth="1"/>
    <col min="287" max="287" width="28.28515625" style="4" customWidth="1"/>
    <col min="288" max="288" width="11" style="4" customWidth="1"/>
    <col min="289" max="512" width="9.140625" style="4"/>
    <col min="513" max="513" width="4.5703125" style="4" customWidth="1"/>
    <col min="514" max="514" width="5" style="4" customWidth="1"/>
    <col min="515" max="516" width="0" style="4" hidden="1" customWidth="1"/>
    <col min="517" max="517" width="11.140625" style="4" customWidth="1"/>
    <col min="518" max="518" width="19" style="4" customWidth="1"/>
    <col min="519" max="519" width="5.140625" style="4" customWidth="1"/>
    <col min="520" max="520" width="0" style="4" hidden="1" customWidth="1"/>
    <col min="521" max="521" width="16.28515625" style="4" customWidth="1"/>
    <col min="522" max="522" width="17.5703125" style="4" customWidth="1"/>
    <col min="523" max="523" width="11.7109375" style="4" customWidth="1"/>
    <col min="524" max="524" width="11.5703125" style="4" customWidth="1"/>
    <col min="525" max="525" width="7.140625" style="4" customWidth="1"/>
    <col min="526" max="526" width="9.5703125" style="4" customWidth="1"/>
    <col min="527" max="527" width="14.140625" style="4" customWidth="1"/>
    <col min="528" max="528" width="7.7109375" style="4" customWidth="1"/>
    <col min="529" max="529" width="8.85546875" style="4" customWidth="1"/>
    <col min="530" max="530" width="3.7109375" style="4" customWidth="1"/>
    <col min="531" max="531" width="7" style="4" customWidth="1"/>
    <col min="532" max="532" width="9.42578125" style="4" customWidth="1"/>
    <col min="533" max="533" width="3.85546875" style="4" customWidth="1"/>
    <col min="534" max="534" width="7.28515625" style="4" customWidth="1"/>
    <col min="535" max="535" width="8.85546875" style="4" customWidth="1"/>
    <col min="536" max="536" width="3.7109375" style="4" customWidth="1"/>
    <col min="537" max="538" width="2.85546875" style="4" customWidth="1"/>
    <col min="539" max="539" width="6.28515625" style="4" customWidth="1"/>
    <col min="540" max="540" width="7.7109375" style="4" customWidth="1"/>
    <col min="541" max="541" width="11.85546875" style="4" customWidth="1"/>
    <col min="542" max="542" width="0" style="4" hidden="1" customWidth="1"/>
    <col min="543" max="543" width="28.28515625" style="4" customWidth="1"/>
    <col min="544" max="544" width="11" style="4" customWidth="1"/>
    <col min="545" max="768" width="9.140625" style="4"/>
    <col min="769" max="769" width="4.5703125" style="4" customWidth="1"/>
    <col min="770" max="770" width="5" style="4" customWidth="1"/>
    <col min="771" max="772" width="0" style="4" hidden="1" customWidth="1"/>
    <col min="773" max="773" width="11.140625" style="4" customWidth="1"/>
    <col min="774" max="774" width="19" style="4" customWidth="1"/>
    <col min="775" max="775" width="5.140625" style="4" customWidth="1"/>
    <col min="776" max="776" width="0" style="4" hidden="1" customWidth="1"/>
    <col min="777" max="777" width="16.28515625" style="4" customWidth="1"/>
    <col min="778" max="778" width="17.5703125" style="4" customWidth="1"/>
    <col min="779" max="779" width="11.7109375" style="4" customWidth="1"/>
    <col min="780" max="780" width="11.5703125" style="4" customWidth="1"/>
    <col min="781" max="781" width="7.140625" style="4" customWidth="1"/>
    <col min="782" max="782" width="9.5703125" style="4" customWidth="1"/>
    <col min="783" max="783" width="14.140625" style="4" customWidth="1"/>
    <col min="784" max="784" width="7.7109375" style="4" customWidth="1"/>
    <col min="785" max="785" width="8.85546875" style="4" customWidth="1"/>
    <col min="786" max="786" width="3.7109375" style="4" customWidth="1"/>
    <col min="787" max="787" width="7" style="4" customWidth="1"/>
    <col min="788" max="788" width="9.42578125" style="4" customWidth="1"/>
    <col min="789" max="789" width="3.85546875" style="4" customWidth="1"/>
    <col min="790" max="790" width="7.28515625" style="4" customWidth="1"/>
    <col min="791" max="791" width="8.85546875" style="4" customWidth="1"/>
    <col min="792" max="792" width="3.7109375" style="4" customWidth="1"/>
    <col min="793" max="794" width="2.85546875" style="4" customWidth="1"/>
    <col min="795" max="795" width="6.28515625" style="4" customWidth="1"/>
    <col min="796" max="796" width="7.7109375" style="4" customWidth="1"/>
    <col min="797" max="797" width="11.85546875" style="4" customWidth="1"/>
    <col min="798" max="798" width="0" style="4" hidden="1" customWidth="1"/>
    <col min="799" max="799" width="28.28515625" style="4" customWidth="1"/>
    <col min="800" max="800" width="11" style="4" customWidth="1"/>
    <col min="801" max="1024" width="9.140625" style="4"/>
    <col min="1025" max="1025" width="4.5703125" style="4" customWidth="1"/>
    <col min="1026" max="1026" width="5" style="4" customWidth="1"/>
    <col min="1027" max="1028" width="0" style="4" hidden="1" customWidth="1"/>
    <col min="1029" max="1029" width="11.140625" style="4" customWidth="1"/>
    <col min="1030" max="1030" width="19" style="4" customWidth="1"/>
    <col min="1031" max="1031" width="5.140625" style="4" customWidth="1"/>
    <col min="1032" max="1032" width="0" style="4" hidden="1" customWidth="1"/>
    <col min="1033" max="1033" width="16.28515625" style="4" customWidth="1"/>
    <col min="1034" max="1034" width="17.5703125" style="4" customWidth="1"/>
    <col min="1035" max="1035" width="11.7109375" style="4" customWidth="1"/>
    <col min="1036" max="1036" width="11.5703125" style="4" customWidth="1"/>
    <col min="1037" max="1037" width="7.140625" style="4" customWidth="1"/>
    <col min="1038" max="1038" width="9.5703125" style="4" customWidth="1"/>
    <col min="1039" max="1039" width="14.140625" style="4" customWidth="1"/>
    <col min="1040" max="1040" width="7.7109375" style="4" customWidth="1"/>
    <col min="1041" max="1041" width="8.85546875" style="4" customWidth="1"/>
    <col min="1042" max="1042" width="3.7109375" style="4" customWidth="1"/>
    <col min="1043" max="1043" width="7" style="4" customWidth="1"/>
    <col min="1044" max="1044" width="9.42578125" style="4" customWidth="1"/>
    <col min="1045" max="1045" width="3.85546875" style="4" customWidth="1"/>
    <col min="1046" max="1046" width="7.28515625" style="4" customWidth="1"/>
    <col min="1047" max="1047" width="8.85546875" style="4" customWidth="1"/>
    <col min="1048" max="1048" width="3.7109375" style="4" customWidth="1"/>
    <col min="1049" max="1050" width="2.85546875" style="4" customWidth="1"/>
    <col min="1051" max="1051" width="6.28515625" style="4" customWidth="1"/>
    <col min="1052" max="1052" width="7.7109375" style="4" customWidth="1"/>
    <col min="1053" max="1053" width="11.85546875" style="4" customWidth="1"/>
    <col min="1054" max="1054" width="0" style="4" hidden="1" customWidth="1"/>
    <col min="1055" max="1055" width="28.28515625" style="4" customWidth="1"/>
    <col min="1056" max="1056" width="11" style="4" customWidth="1"/>
    <col min="1057" max="1280" width="9.140625" style="4"/>
    <col min="1281" max="1281" width="4.5703125" style="4" customWidth="1"/>
    <col min="1282" max="1282" width="5" style="4" customWidth="1"/>
    <col min="1283" max="1284" width="0" style="4" hidden="1" customWidth="1"/>
    <col min="1285" max="1285" width="11.140625" style="4" customWidth="1"/>
    <col min="1286" max="1286" width="19" style="4" customWidth="1"/>
    <col min="1287" max="1287" width="5.140625" style="4" customWidth="1"/>
    <col min="1288" max="1288" width="0" style="4" hidden="1" customWidth="1"/>
    <col min="1289" max="1289" width="16.28515625" style="4" customWidth="1"/>
    <col min="1290" max="1290" width="17.5703125" style="4" customWidth="1"/>
    <col min="1291" max="1291" width="11.7109375" style="4" customWidth="1"/>
    <col min="1292" max="1292" width="11.5703125" style="4" customWidth="1"/>
    <col min="1293" max="1293" width="7.140625" style="4" customWidth="1"/>
    <col min="1294" max="1294" width="9.5703125" style="4" customWidth="1"/>
    <col min="1295" max="1295" width="14.140625" style="4" customWidth="1"/>
    <col min="1296" max="1296" width="7.7109375" style="4" customWidth="1"/>
    <col min="1297" max="1297" width="8.85546875" style="4" customWidth="1"/>
    <col min="1298" max="1298" width="3.7109375" style="4" customWidth="1"/>
    <col min="1299" max="1299" width="7" style="4" customWidth="1"/>
    <col min="1300" max="1300" width="9.42578125" style="4" customWidth="1"/>
    <col min="1301" max="1301" width="3.85546875" style="4" customWidth="1"/>
    <col min="1302" max="1302" width="7.28515625" style="4" customWidth="1"/>
    <col min="1303" max="1303" width="8.85546875" style="4" customWidth="1"/>
    <col min="1304" max="1304" width="3.7109375" style="4" customWidth="1"/>
    <col min="1305" max="1306" width="2.85546875" style="4" customWidth="1"/>
    <col min="1307" max="1307" width="6.28515625" style="4" customWidth="1"/>
    <col min="1308" max="1308" width="7.7109375" style="4" customWidth="1"/>
    <col min="1309" max="1309" width="11.85546875" style="4" customWidth="1"/>
    <col min="1310" max="1310" width="0" style="4" hidden="1" customWidth="1"/>
    <col min="1311" max="1311" width="28.28515625" style="4" customWidth="1"/>
    <col min="1312" max="1312" width="11" style="4" customWidth="1"/>
    <col min="1313" max="1536" width="9.140625" style="4"/>
    <col min="1537" max="1537" width="4.5703125" style="4" customWidth="1"/>
    <col min="1538" max="1538" width="5" style="4" customWidth="1"/>
    <col min="1539" max="1540" width="0" style="4" hidden="1" customWidth="1"/>
    <col min="1541" max="1541" width="11.140625" style="4" customWidth="1"/>
    <col min="1542" max="1542" width="19" style="4" customWidth="1"/>
    <col min="1543" max="1543" width="5.140625" style="4" customWidth="1"/>
    <col min="1544" max="1544" width="0" style="4" hidden="1" customWidth="1"/>
    <col min="1545" max="1545" width="16.28515625" style="4" customWidth="1"/>
    <col min="1546" max="1546" width="17.5703125" style="4" customWidth="1"/>
    <col min="1547" max="1547" width="11.7109375" style="4" customWidth="1"/>
    <col min="1548" max="1548" width="11.5703125" style="4" customWidth="1"/>
    <col min="1549" max="1549" width="7.140625" style="4" customWidth="1"/>
    <col min="1550" max="1550" width="9.5703125" style="4" customWidth="1"/>
    <col min="1551" max="1551" width="14.140625" style="4" customWidth="1"/>
    <col min="1552" max="1552" width="7.7109375" style="4" customWidth="1"/>
    <col min="1553" max="1553" width="8.85546875" style="4" customWidth="1"/>
    <col min="1554" max="1554" width="3.7109375" style="4" customWidth="1"/>
    <col min="1555" max="1555" width="7" style="4" customWidth="1"/>
    <col min="1556" max="1556" width="9.42578125" style="4" customWidth="1"/>
    <col min="1557" max="1557" width="3.85546875" style="4" customWidth="1"/>
    <col min="1558" max="1558" width="7.28515625" style="4" customWidth="1"/>
    <col min="1559" max="1559" width="8.85546875" style="4" customWidth="1"/>
    <col min="1560" max="1560" width="3.7109375" style="4" customWidth="1"/>
    <col min="1561" max="1562" width="2.85546875" style="4" customWidth="1"/>
    <col min="1563" max="1563" width="6.28515625" style="4" customWidth="1"/>
    <col min="1564" max="1564" width="7.7109375" style="4" customWidth="1"/>
    <col min="1565" max="1565" width="11.85546875" style="4" customWidth="1"/>
    <col min="1566" max="1566" width="0" style="4" hidden="1" customWidth="1"/>
    <col min="1567" max="1567" width="28.28515625" style="4" customWidth="1"/>
    <col min="1568" max="1568" width="11" style="4" customWidth="1"/>
    <col min="1569" max="1792" width="9.140625" style="4"/>
    <col min="1793" max="1793" width="4.5703125" style="4" customWidth="1"/>
    <col min="1794" max="1794" width="5" style="4" customWidth="1"/>
    <col min="1795" max="1796" width="0" style="4" hidden="1" customWidth="1"/>
    <col min="1797" max="1797" width="11.140625" style="4" customWidth="1"/>
    <col min="1798" max="1798" width="19" style="4" customWidth="1"/>
    <col min="1799" max="1799" width="5.140625" style="4" customWidth="1"/>
    <col min="1800" max="1800" width="0" style="4" hidden="1" customWidth="1"/>
    <col min="1801" max="1801" width="16.28515625" style="4" customWidth="1"/>
    <col min="1802" max="1802" width="17.5703125" style="4" customWidth="1"/>
    <col min="1803" max="1803" width="11.7109375" style="4" customWidth="1"/>
    <col min="1804" max="1804" width="11.5703125" style="4" customWidth="1"/>
    <col min="1805" max="1805" width="7.140625" style="4" customWidth="1"/>
    <col min="1806" max="1806" width="9.5703125" style="4" customWidth="1"/>
    <col min="1807" max="1807" width="14.140625" style="4" customWidth="1"/>
    <col min="1808" max="1808" width="7.7109375" style="4" customWidth="1"/>
    <col min="1809" max="1809" width="8.85546875" style="4" customWidth="1"/>
    <col min="1810" max="1810" width="3.7109375" style="4" customWidth="1"/>
    <col min="1811" max="1811" width="7" style="4" customWidth="1"/>
    <col min="1812" max="1812" width="9.42578125" style="4" customWidth="1"/>
    <col min="1813" max="1813" width="3.85546875" style="4" customWidth="1"/>
    <col min="1814" max="1814" width="7.28515625" style="4" customWidth="1"/>
    <col min="1815" max="1815" width="8.85546875" style="4" customWidth="1"/>
    <col min="1816" max="1816" width="3.7109375" style="4" customWidth="1"/>
    <col min="1817" max="1818" width="2.85546875" style="4" customWidth="1"/>
    <col min="1819" max="1819" width="6.28515625" style="4" customWidth="1"/>
    <col min="1820" max="1820" width="7.7109375" style="4" customWidth="1"/>
    <col min="1821" max="1821" width="11.85546875" style="4" customWidth="1"/>
    <col min="1822" max="1822" width="0" style="4" hidden="1" customWidth="1"/>
    <col min="1823" max="1823" width="28.28515625" style="4" customWidth="1"/>
    <col min="1824" max="1824" width="11" style="4" customWidth="1"/>
    <col min="1825" max="2048" width="9.140625" style="4"/>
    <col min="2049" max="2049" width="4.5703125" style="4" customWidth="1"/>
    <col min="2050" max="2050" width="5" style="4" customWidth="1"/>
    <col min="2051" max="2052" width="0" style="4" hidden="1" customWidth="1"/>
    <col min="2053" max="2053" width="11.140625" style="4" customWidth="1"/>
    <col min="2054" max="2054" width="19" style="4" customWidth="1"/>
    <col min="2055" max="2055" width="5.140625" style="4" customWidth="1"/>
    <col min="2056" max="2056" width="0" style="4" hidden="1" customWidth="1"/>
    <col min="2057" max="2057" width="16.28515625" style="4" customWidth="1"/>
    <col min="2058" max="2058" width="17.5703125" style="4" customWidth="1"/>
    <col min="2059" max="2059" width="11.7109375" style="4" customWidth="1"/>
    <col min="2060" max="2060" width="11.5703125" style="4" customWidth="1"/>
    <col min="2061" max="2061" width="7.140625" style="4" customWidth="1"/>
    <col min="2062" max="2062" width="9.5703125" style="4" customWidth="1"/>
    <col min="2063" max="2063" width="14.140625" style="4" customWidth="1"/>
    <col min="2064" max="2064" width="7.7109375" style="4" customWidth="1"/>
    <col min="2065" max="2065" width="8.85546875" style="4" customWidth="1"/>
    <col min="2066" max="2066" width="3.7109375" style="4" customWidth="1"/>
    <col min="2067" max="2067" width="7" style="4" customWidth="1"/>
    <col min="2068" max="2068" width="9.42578125" style="4" customWidth="1"/>
    <col min="2069" max="2069" width="3.85546875" style="4" customWidth="1"/>
    <col min="2070" max="2070" width="7.28515625" style="4" customWidth="1"/>
    <col min="2071" max="2071" width="8.85546875" style="4" customWidth="1"/>
    <col min="2072" max="2072" width="3.7109375" style="4" customWidth="1"/>
    <col min="2073" max="2074" width="2.85546875" style="4" customWidth="1"/>
    <col min="2075" max="2075" width="6.28515625" style="4" customWidth="1"/>
    <col min="2076" max="2076" width="7.7109375" style="4" customWidth="1"/>
    <col min="2077" max="2077" width="11.85546875" style="4" customWidth="1"/>
    <col min="2078" max="2078" width="0" style="4" hidden="1" customWidth="1"/>
    <col min="2079" max="2079" width="28.28515625" style="4" customWidth="1"/>
    <col min="2080" max="2080" width="11" style="4" customWidth="1"/>
    <col min="2081" max="2304" width="9.140625" style="4"/>
    <col min="2305" max="2305" width="4.5703125" style="4" customWidth="1"/>
    <col min="2306" max="2306" width="5" style="4" customWidth="1"/>
    <col min="2307" max="2308" width="0" style="4" hidden="1" customWidth="1"/>
    <col min="2309" max="2309" width="11.140625" style="4" customWidth="1"/>
    <col min="2310" max="2310" width="19" style="4" customWidth="1"/>
    <col min="2311" max="2311" width="5.140625" style="4" customWidth="1"/>
    <col min="2312" max="2312" width="0" style="4" hidden="1" customWidth="1"/>
    <col min="2313" max="2313" width="16.28515625" style="4" customWidth="1"/>
    <col min="2314" max="2314" width="17.5703125" style="4" customWidth="1"/>
    <col min="2315" max="2315" width="11.7109375" style="4" customWidth="1"/>
    <col min="2316" max="2316" width="11.5703125" style="4" customWidth="1"/>
    <col min="2317" max="2317" width="7.140625" style="4" customWidth="1"/>
    <col min="2318" max="2318" width="9.5703125" style="4" customWidth="1"/>
    <col min="2319" max="2319" width="14.140625" style="4" customWidth="1"/>
    <col min="2320" max="2320" width="7.7109375" style="4" customWidth="1"/>
    <col min="2321" max="2321" width="8.85546875" style="4" customWidth="1"/>
    <col min="2322" max="2322" width="3.7109375" style="4" customWidth="1"/>
    <col min="2323" max="2323" width="7" style="4" customWidth="1"/>
    <col min="2324" max="2324" width="9.42578125" style="4" customWidth="1"/>
    <col min="2325" max="2325" width="3.85546875" style="4" customWidth="1"/>
    <col min="2326" max="2326" width="7.28515625" style="4" customWidth="1"/>
    <col min="2327" max="2327" width="8.85546875" style="4" customWidth="1"/>
    <col min="2328" max="2328" width="3.7109375" style="4" customWidth="1"/>
    <col min="2329" max="2330" width="2.85546875" style="4" customWidth="1"/>
    <col min="2331" max="2331" width="6.28515625" style="4" customWidth="1"/>
    <col min="2332" max="2332" width="7.7109375" style="4" customWidth="1"/>
    <col min="2333" max="2333" width="11.85546875" style="4" customWidth="1"/>
    <col min="2334" max="2334" width="0" style="4" hidden="1" customWidth="1"/>
    <col min="2335" max="2335" width="28.28515625" style="4" customWidth="1"/>
    <col min="2336" max="2336" width="11" style="4" customWidth="1"/>
    <col min="2337" max="2560" width="9.140625" style="4"/>
    <col min="2561" max="2561" width="4.5703125" style="4" customWidth="1"/>
    <col min="2562" max="2562" width="5" style="4" customWidth="1"/>
    <col min="2563" max="2564" width="0" style="4" hidden="1" customWidth="1"/>
    <col min="2565" max="2565" width="11.140625" style="4" customWidth="1"/>
    <col min="2566" max="2566" width="19" style="4" customWidth="1"/>
    <col min="2567" max="2567" width="5.140625" style="4" customWidth="1"/>
    <col min="2568" max="2568" width="0" style="4" hidden="1" customWidth="1"/>
    <col min="2569" max="2569" width="16.28515625" style="4" customWidth="1"/>
    <col min="2570" max="2570" width="17.5703125" style="4" customWidth="1"/>
    <col min="2571" max="2571" width="11.7109375" style="4" customWidth="1"/>
    <col min="2572" max="2572" width="11.5703125" style="4" customWidth="1"/>
    <col min="2573" max="2573" width="7.140625" style="4" customWidth="1"/>
    <col min="2574" max="2574" width="9.5703125" style="4" customWidth="1"/>
    <col min="2575" max="2575" width="14.140625" style="4" customWidth="1"/>
    <col min="2576" max="2576" width="7.7109375" style="4" customWidth="1"/>
    <col min="2577" max="2577" width="8.85546875" style="4" customWidth="1"/>
    <col min="2578" max="2578" width="3.7109375" style="4" customWidth="1"/>
    <col min="2579" max="2579" width="7" style="4" customWidth="1"/>
    <col min="2580" max="2580" width="9.42578125" style="4" customWidth="1"/>
    <col min="2581" max="2581" width="3.85546875" style="4" customWidth="1"/>
    <col min="2582" max="2582" width="7.28515625" style="4" customWidth="1"/>
    <col min="2583" max="2583" width="8.85546875" style="4" customWidth="1"/>
    <col min="2584" max="2584" width="3.7109375" style="4" customWidth="1"/>
    <col min="2585" max="2586" width="2.85546875" style="4" customWidth="1"/>
    <col min="2587" max="2587" width="6.28515625" style="4" customWidth="1"/>
    <col min="2588" max="2588" width="7.7109375" style="4" customWidth="1"/>
    <col min="2589" max="2589" width="11.85546875" style="4" customWidth="1"/>
    <col min="2590" max="2590" width="0" style="4" hidden="1" customWidth="1"/>
    <col min="2591" max="2591" width="28.28515625" style="4" customWidth="1"/>
    <col min="2592" max="2592" width="11" style="4" customWidth="1"/>
    <col min="2593" max="2816" width="9.140625" style="4"/>
    <col min="2817" max="2817" width="4.5703125" style="4" customWidth="1"/>
    <col min="2818" max="2818" width="5" style="4" customWidth="1"/>
    <col min="2819" max="2820" width="0" style="4" hidden="1" customWidth="1"/>
    <col min="2821" max="2821" width="11.140625" style="4" customWidth="1"/>
    <col min="2822" max="2822" width="19" style="4" customWidth="1"/>
    <col min="2823" max="2823" width="5.140625" style="4" customWidth="1"/>
    <col min="2824" max="2824" width="0" style="4" hidden="1" customWidth="1"/>
    <col min="2825" max="2825" width="16.28515625" style="4" customWidth="1"/>
    <col min="2826" max="2826" width="17.5703125" style="4" customWidth="1"/>
    <col min="2827" max="2827" width="11.7109375" style="4" customWidth="1"/>
    <col min="2828" max="2828" width="11.5703125" style="4" customWidth="1"/>
    <col min="2829" max="2829" width="7.140625" style="4" customWidth="1"/>
    <col min="2830" max="2830" width="9.5703125" style="4" customWidth="1"/>
    <col min="2831" max="2831" width="14.140625" style="4" customWidth="1"/>
    <col min="2832" max="2832" width="7.7109375" style="4" customWidth="1"/>
    <col min="2833" max="2833" width="8.85546875" style="4" customWidth="1"/>
    <col min="2834" max="2834" width="3.7109375" style="4" customWidth="1"/>
    <col min="2835" max="2835" width="7" style="4" customWidth="1"/>
    <col min="2836" max="2836" width="9.42578125" style="4" customWidth="1"/>
    <col min="2837" max="2837" width="3.85546875" style="4" customWidth="1"/>
    <col min="2838" max="2838" width="7.28515625" style="4" customWidth="1"/>
    <col min="2839" max="2839" width="8.85546875" style="4" customWidth="1"/>
    <col min="2840" max="2840" width="3.7109375" style="4" customWidth="1"/>
    <col min="2841" max="2842" width="2.85546875" style="4" customWidth="1"/>
    <col min="2843" max="2843" width="6.28515625" style="4" customWidth="1"/>
    <col min="2844" max="2844" width="7.7109375" style="4" customWidth="1"/>
    <col min="2845" max="2845" width="11.85546875" style="4" customWidth="1"/>
    <col min="2846" max="2846" width="0" style="4" hidden="1" customWidth="1"/>
    <col min="2847" max="2847" width="28.28515625" style="4" customWidth="1"/>
    <col min="2848" max="2848" width="11" style="4" customWidth="1"/>
    <col min="2849" max="3072" width="9.140625" style="4"/>
    <col min="3073" max="3073" width="4.5703125" style="4" customWidth="1"/>
    <col min="3074" max="3074" width="5" style="4" customWidth="1"/>
    <col min="3075" max="3076" width="0" style="4" hidden="1" customWidth="1"/>
    <col min="3077" max="3077" width="11.140625" style="4" customWidth="1"/>
    <col min="3078" max="3078" width="19" style="4" customWidth="1"/>
    <col min="3079" max="3079" width="5.140625" style="4" customWidth="1"/>
    <col min="3080" max="3080" width="0" style="4" hidden="1" customWidth="1"/>
    <col min="3081" max="3081" width="16.28515625" style="4" customWidth="1"/>
    <col min="3082" max="3082" width="17.5703125" style="4" customWidth="1"/>
    <col min="3083" max="3083" width="11.7109375" style="4" customWidth="1"/>
    <col min="3084" max="3084" width="11.5703125" style="4" customWidth="1"/>
    <col min="3085" max="3085" width="7.140625" style="4" customWidth="1"/>
    <col min="3086" max="3086" width="9.5703125" style="4" customWidth="1"/>
    <col min="3087" max="3087" width="14.140625" style="4" customWidth="1"/>
    <col min="3088" max="3088" width="7.7109375" style="4" customWidth="1"/>
    <col min="3089" max="3089" width="8.85546875" style="4" customWidth="1"/>
    <col min="3090" max="3090" width="3.7109375" style="4" customWidth="1"/>
    <col min="3091" max="3091" width="7" style="4" customWidth="1"/>
    <col min="3092" max="3092" width="9.42578125" style="4" customWidth="1"/>
    <col min="3093" max="3093" width="3.85546875" style="4" customWidth="1"/>
    <col min="3094" max="3094" width="7.28515625" style="4" customWidth="1"/>
    <col min="3095" max="3095" width="8.85546875" style="4" customWidth="1"/>
    <col min="3096" max="3096" width="3.7109375" style="4" customWidth="1"/>
    <col min="3097" max="3098" width="2.85546875" style="4" customWidth="1"/>
    <col min="3099" max="3099" width="6.28515625" style="4" customWidth="1"/>
    <col min="3100" max="3100" width="7.7109375" style="4" customWidth="1"/>
    <col min="3101" max="3101" width="11.85546875" style="4" customWidth="1"/>
    <col min="3102" max="3102" width="0" style="4" hidden="1" customWidth="1"/>
    <col min="3103" max="3103" width="28.28515625" style="4" customWidth="1"/>
    <col min="3104" max="3104" width="11" style="4" customWidth="1"/>
    <col min="3105" max="3328" width="9.140625" style="4"/>
    <col min="3329" max="3329" width="4.5703125" style="4" customWidth="1"/>
    <col min="3330" max="3330" width="5" style="4" customWidth="1"/>
    <col min="3331" max="3332" width="0" style="4" hidden="1" customWidth="1"/>
    <col min="3333" max="3333" width="11.140625" style="4" customWidth="1"/>
    <col min="3334" max="3334" width="19" style="4" customWidth="1"/>
    <col min="3335" max="3335" width="5.140625" style="4" customWidth="1"/>
    <col min="3336" max="3336" width="0" style="4" hidden="1" customWidth="1"/>
    <col min="3337" max="3337" width="16.28515625" style="4" customWidth="1"/>
    <col min="3338" max="3338" width="17.5703125" style="4" customWidth="1"/>
    <col min="3339" max="3339" width="11.7109375" style="4" customWidth="1"/>
    <col min="3340" max="3340" width="11.5703125" style="4" customWidth="1"/>
    <col min="3341" max="3341" width="7.140625" style="4" customWidth="1"/>
    <col min="3342" max="3342" width="9.5703125" style="4" customWidth="1"/>
    <col min="3343" max="3343" width="14.140625" style="4" customWidth="1"/>
    <col min="3344" max="3344" width="7.7109375" style="4" customWidth="1"/>
    <col min="3345" max="3345" width="8.85546875" style="4" customWidth="1"/>
    <col min="3346" max="3346" width="3.7109375" style="4" customWidth="1"/>
    <col min="3347" max="3347" width="7" style="4" customWidth="1"/>
    <col min="3348" max="3348" width="9.42578125" style="4" customWidth="1"/>
    <col min="3349" max="3349" width="3.85546875" style="4" customWidth="1"/>
    <col min="3350" max="3350" width="7.28515625" style="4" customWidth="1"/>
    <col min="3351" max="3351" width="8.85546875" style="4" customWidth="1"/>
    <col min="3352" max="3352" width="3.7109375" style="4" customWidth="1"/>
    <col min="3353" max="3354" width="2.85546875" style="4" customWidth="1"/>
    <col min="3355" max="3355" width="6.28515625" style="4" customWidth="1"/>
    <col min="3356" max="3356" width="7.7109375" style="4" customWidth="1"/>
    <col min="3357" max="3357" width="11.85546875" style="4" customWidth="1"/>
    <col min="3358" max="3358" width="0" style="4" hidden="1" customWidth="1"/>
    <col min="3359" max="3359" width="28.28515625" style="4" customWidth="1"/>
    <col min="3360" max="3360" width="11" style="4" customWidth="1"/>
    <col min="3361" max="3584" width="9.140625" style="4"/>
    <col min="3585" max="3585" width="4.5703125" style="4" customWidth="1"/>
    <col min="3586" max="3586" width="5" style="4" customWidth="1"/>
    <col min="3587" max="3588" width="0" style="4" hidden="1" customWidth="1"/>
    <col min="3589" max="3589" width="11.140625" style="4" customWidth="1"/>
    <col min="3590" max="3590" width="19" style="4" customWidth="1"/>
    <col min="3591" max="3591" width="5.140625" style="4" customWidth="1"/>
    <col min="3592" max="3592" width="0" style="4" hidden="1" customWidth="1"/>
    <col min="3593" max="3593" width="16.28515625" style="4" customWidth="1"/>
    <col min="3594" max="3594" width="17.5703125" style="4" customWidth="1"/>
    <col min="3595" max="3595" width="11.7109375" style="4" customWidth="1"/>
    <col min="3596" max="3596" width="11.5703125" style="4" customWidth="1"/>
    <col min="3597" max="3597" width="7.140625" style="4" customWidth="1"/>
    <col min="3598" max="3598" width="9.5703125" style="4" customWidth="1"/>
    <col min="3599" max="3599" width="14.140625" style="4" customWidth="1"/>
    <col min="3600" max="3600" width="7.7109375" style="4" customWidth="1"/>
    <col min="3601" max="3601" width="8.85546875" style="4" customWidth="1"/>
    <col min="3602" max="3602" width="3.7109375" style="4" customWidth="1"/>
    <col min="3603" max="3603" width="7" style="4" customWidth="1"/>
    <col min="3604" max="3604" width="9.42578125" style="4" customWidth="1"/>
    <col min="3605" max="3605" width="3.85546875" style="4" customWidth="1"/>
    <col min="3606" max="3606" width="7.28515625" style="4" customWidth="1"/>
    <col min="3607" max="3607" width="8.85546875" style="4" customWidth="1"/>
    <col min="3608" max="3608" width="3.7109375" style="4" customWidth="1"/>
    <col min="3609" max="3610" width="2.85546875" style="4" customWidth="1"/>
    <col min="3611" max="3611" width="6.28515625" style="4" customWidth="1"/>
    <col min="3612" max="3612" width="7.7109375" style="4" customWidth="1"/>
    <col min="3613" max="3613" width="11.85546875" style="4" customWidth="1"/>
    <col min="3614" max="3614" width="0" style="4" hidden="1" customWidth="1"/>
    <col min="3615" max="3615" width="28.28515625" style="4" customWidth="1"/>
    <col min="3616" max="3616" width="11" style="4" customWidth="1"/>
    <col min="3617" max="3840" width="9.140625" style="4"/>
    <col min="3841" max="3841" width="4.5703125" style="4" customWidth="1"/>
    <col min="3842" max="3842" width="5" style="4" customWidth="1"/>
    <col min="3843" max="3844" width="0" style="4" hidden="1" customWidth="1"/>
    <col min="3845" max="3845" width="11.140625" style="4" customWidth="1"/>
    <col min="3846" max="3846" width="19" style="4" customWidth="1"/>
    <col min="3847" max="3847" width="5.140625" style="4" customWidth="1"/>
    <col min="3848" max="3848" width="0" style="4" hidden="1" customWidth="1"/>
    <col min="3849" max="3849" width="16.28515625" style="4" customWidth="1"/>
    <col min="3850" max="3850" width="17.5703125" style="4" customWidth="1"/>
    <col min="3851" max="3851" width="11.7109375" style="4" customWidth="1"/>
    <col min="3852" max="3852" width="11.5703125" style="4" customWidth="1"/>
    <col min="3853" max="3853" width="7.140625" style="4" customWidth="1"/>
    <col min="3854" max="3854" width="9.5703125" style="4" customWidth="1"/>
    <col min="3855" max="3855" width="14.140625" style="4" customWidth="1"/>
    <col min="3856" max="3856" width="7.7109375" style="4" customWidth="1"/>
    <col min="3857" max="3857" width="8.85546875" style="4" customWidth="1"/>
    <col min="3858" max="3858" width="3.7109375" style="4" customWidth="1"/>
    <col min="3859" max="3859" width="7" style="4" customWidth="1"/>
    <col min="3860" max="3860" width="9.42578125" style="4" customWidth="1"/>
    <col min="3861" max="3861" width="3.85546875" style="4" customWidth="1"/>
    <col min="3862" max="3862" width="7.28515625" style="4" customWidth="1"/>
    <col min="3863" max="3863" width="8.85546875" style="4" customWidth="1"/>
    <col min="3864" max="3864" width="3.7109375" style="4" customWidth="1"/>
    <col min="3865" max="3866" width="2.85546875" style="4" customWidth="1"/>
    <col min="3867" max="3867" width="6.28515625" style="4" customWidth="1"/>
    <col min="3868" max="3868" width="7.7109375" style="4" customWidth="1"/>
    <col min="3869" max="3869" width="11.85546875" style="4" customWidth="1"/>
    <col min="3870" max="3870" width="0" style="4" hidden="1" customWidth="1"/>
    <col min="3871" max="3871" width="28.28515625" style="4" customWidth="1"/>
    <col min="3872" max="3872" width="11" style="4" customWidth="1"/>
    <col min="3873" max="4096" width="9.140625" style="4"/>
    <col min="4097" max="4097" width="4.5703125" style="4" customWidth="1"/>
    <col min="4098" max="4098" width="5" style="4" customWidth="1"/>
    <col min="4099" max="4100" width="0" style="4" hidden="1" customWidth="1"/>
    <col min="4101" max="4101" width="11.140625" style="4" customWidth="1"/>
    <col min="4102" max="4102" width="19" style="4" customWidth="1"/>
    <col min="4103" max="4103" width="5.140625" style="4" customWidth="1"/>
    <col min="4104" max="4104" width="0" style="4" hidden="1" customWidth="1"/>
    <col min="4105" max="4105" width="16.28515625" style="4" customWidth="1"/>
    <col min="4106" max="4106" width="17.5703125" style="4" customWidth="1"/>
    <col min="4107" max="4107" width="11.7109375" style="4" customWidth="1"/>
    <col min="4108" max="4108" width="11.5703125" style="4" customWidth="1"/>
    <col min="4109" max="4109" width="7.140625" style="4" customWidth="1"/>
    <col min="4110" max="4110" width="9.5703125" style="4" customWidth="1"/>
    <col min="4111" max="4111" width="14.140625" style="4" customWidth="1"/>
    <col min="4112" max="4112" width="7.7109375" style="4" customWidth="1"/>
    <col min="4113" max="4113" width="8.85546875" style="4" customWidth="1"/>
    <col min="4114" max="4114" width="3.7109375" style="4" customWidth="1"/>
    <col min="4115" max="4115" width="7" style="4" customWidth="1"/>
    <col min="4116" max="4116" width="9.42578125" style="4" customWidth="1"/>
    <col min="4117" max="4117" width="3.85546875" style="4" customWidth="1"/>
    <col min="4118" max="4118" width="7.28515625" style="4" customWidth="1"/>
    <col min="4119" max="4119" width="8.85546875" style="4" customWidth="1"/>
    <col min="4120" max="4120" width="3.7109375" style="4" customWidth="1"/>
    <col min="4121" max="4122" width="2.85546875" style="4" customWidth="1"/>
    <col min="4123" max="4123" width="6.28515625" style="4" customWidth="1"/>
    <col min="4124" max="4124" width="7.7109375" style="4" customWidth="1"/>
    <col min="4125" max="4125" width="11.85546875" style="4" customWidth="1"/>
    <col min="4126" max="4126" width="0" style="4" hidden="1" customWidth="1"/>
    <col min="4127" max="4127" width="28.28515625" style="4" customWidth="1"/>
    <col min="4128" max="4128" width="11" style="4" customWidth="1"/>
    <col min="4129" max="4352" width="9.140625" style="4"/>
    <col min="4353" max="4353" width="4.5703125" style="4" customWidth="1"/>
    <col min="4354" max="4354" width="5" style="4" customWidth="1"/>
    <col min="4355" max="4356" width="0" style="4" hidden="1" customWidth="1"/>
    <col min="4357" max="4357" width="11.140625" style="4" customWidth="1"/>
    <col min="4358" max="4358" width="19" style="4" customWidth="1"/>
    <col min="4359" max="4359" width="5.140625" style="4" customWidth="1"/>
    <col min="4360" max="4360" width="0" style="4" hidden="1" customWidth="1"/>
    <col min="4361" max="4361" width="16.28515625" style="4" customWidth="1"/>
    <col min="4362" max="4362" width="17.5703125" style="4" customWidth="1"/>
    <col min="4363" max="4363" width="11.7109375" style="4" customWidth="1"/>
    <col min="4364" max="4364" width="11.5703125" style="4" customWidth="1"/>
    <col min="4365" max="4365" width="7.140625" style="4" customWidth="1"/>
    <col min="4366" max="4366" width="9.5703125" style="4" customWidth="1"/>
    <col min="4367" max="4367" width="14.140625" style="4" customWidth="1"/>
    <col min="4368" max="4368" width="7.7109375" style="4" customWidth="1"/>
    <col min="4369" max="4369" width="8.85546875" style="4" customWidth="1"/>
    <col min="4370" max="4370" width="3.7109375" style="4" customWidth="1"/>
    <col min="4371" max="4371" width="7" style="4" customWidth="1"/>
    <col min="4372" max="4372" width="9.42578125" style="4" customWidth="1"/>
    <col min="4373" max="4373" width="3.85546875" style="4" customWidth="1"/>
    <col min="4374" max="4374" width="7.28515625" style="4" customWidth="1"/>
    <col min="4375" max="4375" width="8.85546875" style="4" customWidth="1"/>
    <col min="4376" max="4376" width="3.7109375" style="4" customWidth="1"/>
    <col min="4377" max="4378" width="2.85546875" style="4" customWidth="1"/>
    <col min="4379" max="4379" width="6.28515625" style="4" customWidth="1"/>
    <col min="4380" max="4380" width="7.7109375" style="4" customWidth="1"/>
    <col min="4381" max="4381" width="11.85546875" style="4" customWidth="1"/>
    <col min="4382" max="4382" width="0" style="4" hidden="1" customWidth="1"/>
    <col min="4383" max="4383" width="28.28515625" style="4" customWidth="1"/>
    <col min="4384" max="4384" width="11" style="4" customWidth="1"/>
    <col min="4385" max="4608" width="9.140625" style="4"/>
    <col min="4609" max="4609" width="4.5703125" style="4" customWidth="1"/>
    <col min="4610" max="4610" width="5" style="4" customWidth="1"/>
    <col min="4611" max="4612" width="0" style="4" hidden="1" customWidth="1"/>
    <col min="4613" max="4613" width="11.140625" style="4" customWidth="1"/>
    <col min="4614" max="4614" width="19" style="4" customWidth="1"/>
    <col min="4615" max="4615" width="5.140625" style="4" customWidth="1"/>
    <col min="4616" max="4616" width="0" style="4" hidden="1" customWidth="1"/>
    <col min="4617" max="4617" width="16.28515625" style="4" customWidth="1"/>
    <col min="4618" max="4618" width="17.5703125" style="4" customWidth="1"/>
    <col min="4619" max="4619" width="11.7109375" style="4" customWidth="1"/>
    <col min="4620" max="4620" width="11.5703125" style="4" customWidth="1"/>
    <col min="4621" max="4621" width="7.140625" style="4" customWidth="1"/>
    <col min="4622" max="4622" width="9.5703125" style="4" customWidth="1"/>
    <col min="4623" max="4623" width="14.140625" style="4" customWidth="1"/>
    <col min="4624" max="4624" width="7.7109375" style="4" customWidth="1"/>
    <col min="4625" max="4625" width="8.85546875" style="4" customWidth="1"/>
    <col min="4626" max="4626" width="3.7109375" style="4" customWidth="1"/>
    <col min="4627" max="4627" width="7" style="4" customWidth="1"/>
    <col min="4628" max="4628" width="9.42578125" style="4" customWidth="1"/>
    <col min="4629" max="4629" width="3.85546875" style="4" customWidth="1"/>
    <col min="4630" max="4630" width="7.28515625" style="4" customWidth="1"/>
    <col min="4631" max="4631" width="8.85546875" style="4" customWidth="1"/>
    <col min="4632" max="4632" width="3.7109375" style="4" customWidth="1"/>
    <col min="4633" max="4634" width="2.85546875" style="4" customWidth="1"/>
    <col min="4635" max="4635" width="6.28515625" style="4" customWidth="1"/>
    <col min="4636" max="4636" width="7.7109375" style="4" customWidth="1"/>
    <col min="4637" max="4637" width="11.85546875" style="4" customWidth="1"/>
    <col min="4638" max="4638" width="0" style="4" hidden="1" customWidth="1"/>
    <col min="4639" max="4639" width="28.28515625" style="4" customWidth="1"/>
    <col min="4640" max="4640" width="11" style="4" customWidth="1"/>
    <col min="4641" max="4864" width="9.140625" style="4"/>
    <col min="4865" max="4865" width="4.5703125" style="4" customWidth="1"/>
    <col min="4866" max="4866" width="5" style="4" customWidth="1"/>
    <col min="4867" max="4868" width="0" style="4" hidden="1" customWidth="1"/>
    <col min="4869" max="4869" width="11.140625" style="4" customWidth="1"/>
    <col min="4870" max="4870" width="19" style="4" customWidth="1"/>
    <col min="4871" max="4871" width="5.140625" style="4" customWidth="1"/>
    <col min="4872" max="4872" width="0" style="4" hidden="1" customWidth="1"/>
    <col min="4873" max="4873" width="16.28515625" style="4" customWidth="1"/>
    <col min="4874" max="4874" width="17.5703125" style="4" customWidth="1"/>
    <col min="4875" max="4875" width="11.7109375" style="4" customWidth="1"/>
    <col min="4876" max="4876" width="11.5703125" style="4" customWidth="1"/>
    <col min="4877" max="4877" width="7.140625" style="4" customWidth="1"/>
    <col min="4878" max="4878" width="9.5703125" style="4" customWidth="1"/>
    <col min="4879" max="4879" width="14.140625" style="4" customWidth="1"/>
    <col min="4880" max="4880" width="7.7109375" style="4" customWidth="1"/>
    <col min="4881" max="4881" width="8.85546875" style="4" customWidth="1"/>
    <col min="4882" max="4882" width="3.7109375" style="4" customWidth="1"/>
    <col min="4883" max="4883" width="7" style="4" customWidth="1"/>
    <col min="4884" max="4884" width="9.42578125" style="4" customWidth="1"/>
    <col min="4885" max="4885" width="3.85546875" style="4" customWidth="1"/>
    <col min="4886" max="4886" width="7.28515625" style="4" customWidth="1"/>
    <col min="4887" max="4887" width="8.85546875" style="4" customWidth="1"/>
    <col min="4888" max="4888" width="3.7109375" style="4" customWidth="1"/>
    <col min="4889" max="4890" width="2.85546875" style="4" customWidth="1"/>
    <col min="4891" max="4891" width="6.28515625" style="4" customWidth="1"/>
    <col min="4892" max="4892" width="7.7109375" style="4" customWidth="1"/>
    <col min="4893" max="4893" width="11.85546875" style="4" customWidth="1"/>
    <col min="4894" max="4894" width="0" style="4" hidden="1" customWidth="1"/>
    <col min="4895" max="4895" width="28.28515625" style="4" customWidth="1"/>
    <col min="4896" max="4896" width="11" style="4" customWidth="1"/>
    <col min="4897" max="5120" width="9.140625" style="4"/>
    <col min="5121" max="5121" width="4.5703125" style="4" customWidth="1"/>
    <col min="5122" max="5122" width="5" style="4" customWidth="1"/>
    <col min="5123" max="5124" width="0" style="4" hidden="1" customWidth="1"/>
    <col min="5125" max="5125" width="11.140625" style="4" customWidth="1"/>
    <col min="5126" max="5126" width="19" style="4" customWidth="1"/>
    <col min="5127" max="5127" width="5.140625" style="4" customWidth="1"/>
    <col min="5128" max="5128" width="0" style="4" hidden="1" customWidth="1"/>
    <col min="5129" max="5129" width="16.28515625" style="4" customWidth="1"/>
    <col min="5130" max="5130" width="17.5703125" style="4" customWidth="1"/>
    <col min="5131" max="5131" width="11.7109375" style="4" customWidth="1"/>
    <col min="5132" max="5132" width="11.5703125" style="4" customWidth="1"/>
    <col min="5133" max="5133" width="7.140625" style="4" customWidth="1"/>
    <col min="5134" max="5134" width="9.5703125" style="4" customWidth="1"/>
    <col min="5135" max="5135" width="14.140625" style="4" customWidth="1"/>
    <col min="5136" max="5136" width="7.7109375" style="4" customWidth="1"/>
    <col min="5137" max="5137" width="8.85546875" style="4" customWidth="1"/>
    <col min="5138" max="5138" width="3.7109375" style="4" customWidth="1"/>
    <col min="5139" max="5139" width="7" style="4" customWidth="1"/>
    <col min="5140" max="5140" width="9.42578125" style="4" customWidth="1"/>
    <col min="5141" max="5141" width="3.85546875" style="4" customWidth="1"/>
    <col min="5142" max="5142" width="7.28515625" style="4" customWidth="1"/>
    <col min="5143" max="5143" width="8.85546875" style="4" customWidth="1"/>
    <col min="5144" max="5144" width="3.7109375" style="4" customWidth="1"/>
    <col min="5145" max="5146" width="2.85546875" style="4" customWidth="1"/>
    <col min="5147" max="5147" width="6.28515625" style="4" customWidth="1"/>
    <col min="5148" max="5148" width="7.7109375" style="4" customWidth="1"/>
    <col min="5149" max="5149" width="11.85546875" style="4" customWidth="1"/>
    <col min="5150" max="5150" width="0" style="4" hidden="1" customWidth="1"/>
    <col min="5151" max="5151" width="28.28515625" style="4" customWidth="1"/>
    <col min="5152" max="5152" width="11" style="4" customWidth="1"/>
    <col min="5153" max="5376" width="9.140625" style="4"/>
    <col min="5377" max="5377" width="4.5703125" style="4" customWidth="1"/>
    <col min="5378" max="5378" width="5" style="4" customWidth="1"/>
    <col min="5379" max="5380" width="0" style="4" hidden="1" customWidth="1"/>
    <col min="5381" max="5381" width="11.140625" style="4" customWidth="1"/>
    <col min="5382" max="5382" width="19" style="4" customWidth="1"/>
    <col min="5383" max="5383" width="5.140625" style="4" customWidth="1"/>
    <col min="5384" max="5384" width="0" style="4" hidden="1" customWidth="1"/>
    <col min="5385" max="5385" width="16.28515625" style="4" customWidth="1"/>
    <col min="5386" max="5386" width="17.5703125" style="4" customWidth="1"/>
    <col min="5387" max="5387" width="11.7109375" style="4" customWidth="1"/>
    <col min="5388" max="5388" width="11.5703125" style="4" customWidth="1"/>
    <col min="5389" max="5389" width="7.140625" style="4" customWidth="1"/>
    <col min="5390" max="5390" width="9.5703125" style="4" customWidth="1"/>
    <col min="5391" max="5391" width="14.140625" style="4" customWidth="1"/>
    <col min="5392" max="5392" width="7.7109375" style="4" customWidth="1"/>
    <col min="5393" max="5393" width="8.85546875" style="4" customWidth="1"/>
    <col min="5394" max="5394" width="3.7109375" style="4" customWidth="1"/>
    <col min="5395" max="5395" width="7" style="4" customWidth="1"/>
    <col min="5396" max="5396" width="9.42578125" style="4" customWidth="1"/>
    <col min="5397" max="5397" width="3.85546875" style="4" customWidth="1"/>
    <col min="5398" max="5398" width="7.28515625" style="4" customWidth="1"/>
    <col min="5399" max="5399" width="8.85546875" style="4" customWidth="1"/>
    <col min="5400" max="5400" width="3.7109375" style="4" customWidth="1"/>
    <col min="5401" max="5402" width="2.85546875" style="4" customWidth="1"/>
    <col min="5403" max="5403" width="6.28515625" style="4" customWidth="1"/>
    <col min="5404" max="5404" width="7.7109375" style="4" customWidth="1"/>
    <col min="5405" max="5405" width="11.85546875" style="4" customWidth="1"/>
    <col min="5406" max="5406" width="0" style="4" hidden="1" customWidth="1"/>
    <col min="5407" max="5407" width="28.28515625" style="4" customWidth="1"/>
    <col min="5408" max="5408" width="11" style="4" customWidth="1"/>
    <col min="5409" max="5632" width="9.140625" style="4"/>
    <col min="5633" max="5633" width="4.5703125" style="4" customWidth="1"/>
    <col min="5634" max="5634" width="5" style="4" customWidth="1"/>
    <col min="5635" max="5636" width="0" style="4" hidden="1" customWidth="1"/>
    <col min="5637" max="5637" width="11.140625" style="4" customWidth="1"/>
    <col min="5638" max="5638" width="19" style="4" customWidth="1"/>
    <col min="5639" max="5639" width="5.140625" style="4" customWidth="1"/>
    <col min="5640" max="5640" width="0" style="4" hidden="1" customWidth="1"/>
    <col min="5641" max="5641" width="16.28515625" style="4" customWidth="1"/>
    <col min="5642" max="5642" width="17.5703125" style="4" customWidth="1"/>
    <col min="5643" max="5643" width="11.7109375" style="4" customWidth="1"/>
    <col min="5644" max="5644" width="11.5703125" style="4" customWidth="1"/>
    <col min="5645" max="5645" width="7.140625" style="4" customWidth="1"/>
    <col min="5646" max="5646" width="9.5703125" style="4" customWidth="1"/>
    <col min="5647" max="5647" width="14.140625" style="4" customWidth="1"/>
    <col min="5648" max="5648" width="7.7109375" style="4" customWidth="1"/>
    <col min="5649" max="5649" width="8.85546875" style="4" customWidth="1"/>
    <col min="5650" max="5650" width="3.7109375" style="4" customWidth="1"/>
    <col min="5651" max="5651" width="7" style="4" customWidth="1"/>
    <col min="5652" max="5652" width="9.42578125" style="4" customWidth="1"/>
    <col min="5653" max="5653" width="3.85546875" style="4" customWidth="1"/>
    <col min="5654" max="5654" width="7.28515625" style="4" customWidth="1"/>
    <col min="5655" max="5655" width="8.85546875" style="4" customWidth="1"/>
    <col min="5656" max="5656" width="3.7109375" style="4" customWidth="1"/>
    <col min="5657" max="5658" width="2.85546875" style="4" customWidth="1"/>
    <col min="5659" max="5659" width="6.28515625" style="4" customWidth="1"/>
    <col min="5660" max="5660" width="7.7109375" style="4" customWidth="1"/>
    <col min="5661" max="5661" width="11.85546875" style="4" customWidth="1"/>
    <col min="5662" max="5662" width="0" style="4" hidden="1" customWidth="1"/>
    <col min="5663" max="5663" width="28.28515625" style="4" customWidth="1"/>
    <col min="5664" max="5664" width="11" style="4" customWidth="1"/>
    <col min="5665" max="5888" width="9.140625" style="4"/>
    <col min="5889" max="5889" width="4.5703125" style="4" customWidth="1"/>
    <col min="5890" max="5890" width="5" style="4" customWidth="1"/>
    <col min="5891" max="5892" width="0" style="4" hidden="1" customWidth="1"/>
    <col min="5893" max="5893" width="11.140625" style="4" customWidth="1"/>
    <col min="5894" max="5894" width="19" style="4" customWidth="1"/>
    <col min="5895" max="5895" width="5.140625" style="4" customWidth="1"/>
    <col min="5896" max="5896" width="0" style="4" hidden="1" customWidth="1"/>
    <col min="5897" max="5897" width="16.28515625" style="4" customWidth="1"/>
    <col min="5898" max="5898" width="17.5703125" style="4" customWidth="1"/>
    <col min="5899" max="5899" width="11.7109375" style="4" customWidth="1"/>
    <col min="5900" max="5900" width="11.5703125" style="4" customWidth="1"/>
    <col min="5901" max="5901" width="7.140625" style="4" customWidth="1"/>
    <col min="5902" max="5902" width="9.5703125" style="4" customWidth="1"/>
    <col min="5903" max="5903" width="14.140625" style="4" customWidth="1"/>
    <col min="5904" max="5904" width="7.7109375" style="4" customWidth="1"/>
    <col min="5905" max="5905" width="8.85546875" style="4" customWidth="1"/>
    <col min="5906" max="5906" width="3.7109375" style="4" customWidth="1"/>
    <col min="5907" max="5907" width="7" style="4" customWidth="1"/>
    <col min="5908" max="5908" width="9.42578125" style="4" customWidth="1"/>
    <col min="5909" max="5909" width="3.85546875" style="4" customWidth="1"/>
    <col min="5910" max="5910" width="7.28515625" style="4" customWidth="1"/>
    <col min="5911" max="5911" width="8.85546875" style="4" customWidth="1"/>
    <col min="5912" max="5912" width="3.7109375" style="4" customWidth="1"/>
    <col min="5913" max="5914" width="2.85546875" style="4" customWidth="1"/>
    <col min="5915" max="5915" width="6.28515625" style="4" customWidth="1"/>
    <col min="5916" max="5916" width="7.7109375" style="4" customWidth="1"/>
    <col min="5917" max="5917" width="11.85546875" style="4" customWidth="1"/>
    <col min="5918" max="5918" width="0" style="4" hidden="1" customWidth="1"/>
    <col min="5919" max="5919" width="28.28515625" style="4" customWidth="1"/>
    <col min="5920" max="5920" width="11" style="4" customWidth="1"/>
    <col min="5921" max="6144" width="9.140625" style="4"/>
    <col min="6145" max="6145" width="4.5703125" style="4" customWidth="1"/>
    <col min="6146" max="6146" width="5" style="4" customWidth="1"/>
    <col min="6147" max="6148" width="0" style="4" hidden="1" customWidth="1"/>
    <col min="6149" max="6149" width="11.140625" style="4" customWidth="1"/>
    <col min="6150" max="6150" width="19" style="4" customWidth="1"/>
    <col min="6151" max="6151" width="5.140625" style="4" customWidth="1"/>
    <col min="6152" max="6152" width="0" style="4" hidden="1" customWidth="1"/>
    <col min="6153" max="6153" width="16.28515625" style="4" customWidth="1"/>
    <col min="6154" max="6154" width="17.5703125" style="4" customWidth="1"/>
    <col min="6155" max="6155" width="11.7109375" style="4" customWidth="1"/>
    <col min="6156" max="6156" width="11.5703125" style="4" customWidth="1"/>
    <col min="6157" max="6157" width="7.140625" style="4" customWidth="1"/>
    <col min="6158" max="6158" width="9.5703125" style="4" customWidth="1"/>
    <col min="6159" max="6159" width="14.140625" style="4" customWidth="1"/>
    <col min="6160" max="6160" width="7.7109375" style="4" customWidth="1"/>
    <col min="6161" max="6161" width="8.85546875" style="4" customWidth="1"/>
    <col min="6162" max="6162" width="3.7109375" style="4" customWidth="1"/>
    <col min="6163" max="6163" width="7" style="4" customWidth="1"/>
    <col min="6164" max="6164" width="9.42578125" style="4" customWidth="1"/>
    <col min="6165" max="6165" width="3.85546875" style="4" customWidth="1"/>
    <col min="6166" max="6166" width="7.28515625" style="4" customWidth="1"/>
    <col min="6167" max="6167" width="8.85546875" style="4" customWidth="1"/>
    <col min="6168" max="6168" width="3.7109375" style="4" customWidth="1"/>
    <col min="6169" max="6170" width="2.85546875" style="4" customWidth="1"/>
    <col min="6171" max="6171" width="6.28515625" style="4" customWidth="1"/>
    <col min="6172" max="6172" width="7.7109375" style="4" customWidth="1"/>
    <col min="6173" max="6173" width="11.85546875" style="4" customWidth="1"/>
    <col min="6174" max="6174" width="0" style="4" hidden="1" customWidth="1"/>
    <col min="6175" max="6175" width="28.28515625" style="4" customWidth="1"/>
    <col min="6176" max="6176" width="11" style="4" customWidth="1"/>
    <col min="6177" max="6400" width="9.140625" style="4"/>
    <col min="6401" max="6401" width="4.5703125" style="4" customWidth="1"/>
    <col min="6402" max="6402" width="5" style="4" customWidth="1"/>
    <col min="6403" max="6404" width="0" style="4" hidden="1" customWidth="1"/>
    <col min="6405" max="6405" width="11.140625" style="4" customWidth="1"/>
    <col min="6406" max="6406" width="19" style="4" customWidth="1"/>
    <col min="6407" max="6407" width="5.140625" style="4" customWidth="1"/>
    <col min="6408" max="6408" width="0" style="4" hidden="1" customWidth="1"/>
    <col min="6409" max="6409" width="16.28515625" style="4" customWidth="1"/>
    <col min="6410" max="6410" width="17.5703125" style="4" customWidth="1"/>
    <col min="6411" max="6411" width="11.7109375" style="4" customWidth="1"/>
    <col min="6412" max="6412" width="11.5703125" style="4" customWidth="1"/>
    <col min="6413" max="6413" width="7.140625" style="4" customWidth="1"/>
    <col min="6414" max="6414" width="9.5703125" style="4" customWidth="1"/>
    <col min="6415" max="6415" width="14.140625" style="4" customWidth="1"/>
    <col min="6416" max="6416" width="7.7109375" style="4" customWidth="1"/>
    <col min="6417" max="6417" width="8.85546875" style="4" customWidth="1"/>
    <col min="6418" max="6418" width="3.7109375" style="4" customWidth="1"/>
    <col min="6419" max="6419" width="7" style="4" customWidth="1"/>
    <col min="6420" max="6420" width="9.42578125" style="4" customWidth="1"/>
    <col min="6421" max="6421" width="3.85546875" style="4" customWidth="1"/>
    <col min="6422" max="6422" width="7.28515625" style="4" customWidth="1"/>
    <col min="6423" max="6423" width="8.85546875" style="4" customWidth="1"/>
    <col min="6424" max="6424" width="3.7109375" style="4" customWidth="1"/>
    <col min="6425" max="6426" width="2.85546875" style="4" customWidth="1"/>
    <col min="6427" max="6427" width="6.28515625" style="4" customWidth="1"/>
    <col min="6428" max="6428" width="7.7109375" style="4" customWidth="1"/>
    <col min="6429" max="6429" width="11.85546875" style="4" customWidth="1"/>
    <col min="6430" max="6430" width="0" style="4" hidden="1" customWidth="1"/>
    <col min="6431" max="6431" width="28.28515625" style="4" customWidth="1"/>
    <col min="6432" max="6432" width="11" style="4" customWidth="1"/>
    <col min="6433" max="6656" width="9.140625" style="4"/>
    <col min="6657" max="6657" width="4.5703125" style="4" customWidth="1"/>
    <col min="6658" max="6658" width="5" style="4" customWidth="1"/>
    <col min="6659" max="6660" width="0" style="4" hidden="1" customWidth="1"/>
    <col min="6661" max="6661" width="11.140625" style="4" customWidth="1"/>
    <col min="6662" max="6662" width="19" style="4" customWidth="1"/>
    <col min="6663" max="6663" width="5.140625" style="4" customWidth="1"/>
    <col min="6664" max="6664" width="0" style="4" hidden="1" customWidth="1"/>
    <col min="6665" max="6665" width="16.28515625" style="4" customWidth="1"/>
    <col min="6666" max="6666" width="17.5703125" style="4" customWidth="1"/>
    <col min="6667" max="6667" width="11.7109375" style="4" customWidth="1"/>
    <col min="6668" max="6668" width="11.5703125" style="4" customWidth="1"/>
    <col min="6669" max="6669" width="7.140625" style="4" customWidth="1"/>
    <col min="6670" max="6670" width="9.5703125" style="4" customWidth="1"/>
    <col min="6671" max="6671" width="14.140625" style="4" customWidth="1"/>
    <col min="6672" max="6672" width="7.7109375" style="4" customWidth="1"/>
    <col min="6673" max="6673" width="8.85546875" style="4" customWidth="1"/>
    <col min="6674" max="6674" width="3.7109375" style="4" customWidth="1"/>
    <col min="6675" max="6675" width="7" style="4" customWidth="1"/>
    <col min="6676" max="6676" width="9.42578125" style="4" customWidth="1"/>
    <col min="6677" max="6677" width="3.85546875" style="4" customWidth="1"/>
    <col min="6678" max="6678" width="7.28515625" style="4" customWidth="1"/>
    <col min="6679" max="6679" width="8.85546875" style="4" customWidth="1"/>
    <col min="6680" max="6680" width="3.7109375" style="4" customWidth="1"/>
    <col min="6681" max="6682" width="2.85546875" style="4" customWidth="1"/>
    <col min="6683" max="6683" width="6.28515625" style="4" customWidth="1"/>
    <col min="6684" max="6684" width="7.7109375" style="4" customWidth="1"/>
    <col min="6685" max="6685" width="11.85546875" style="4" customWidth="1"/>
    <col min="6686" max="6686" width="0" style="4" hidden="1" customWidth="1"/>
    <col min="6687" max="6687" width="28.28515625" style="4" customWidth="1"/>
    <col min="6688" max="6688" width="11" style="4" customWidth="1"/>
    <col min="6689" max="6912" width="9.140625" style="4"/>
    <col min="6913" max="6913" width="4.5703125" style="4" customWidth="1"/>
    <col min="6914" max="6914" width="5" style="4" customWidth="1"/>
    <col min="6915" max="6916" width="0" style="4" hidden="1" customWidth="1"/>
    <col min="6917" max="6917" width="11.140625" style="4" customWidth="1"/>
    <col min="6918" max="6918" width="19" style="4" customWidth="1"/>
    <col min="6919" max="6919" width="5.140625" style="4" customWidth="1"/>
    <col min="6920" max="6920" width="0" style="4" hidden="1" customWidth="1"/>
    <col min="6921" max="6921" width="16.28515625" style="4" customWidth="1"/>
    <col min="6922" max="6922" width="17.5703125" style="4" customWidth="1"/>
    <col min="6923" max="6923" width="11.7109375" style="4" customWidth="1"/>
    <col min="6924" max="6924" width="11.5703125" style="4" customWidth="1"/>
    <col min="6925" max="6925" width="7.140625" style="4" customWidth="1"/>
    <col min="6926" max="6926" width="9.5703125" style="4" customWidth="1"/>
    <col min="6927" max="6927" width="14.140625" style="4" customWidth="1"/>
    <col min="6928" max="6928" width="7.7109375" style="4" customWidth="1"/>
    <col min="6929" max="6929" width="8.85546875" style="4" customWidth="1"/>
    <col min="6930" max="6930" width="3.7109375" style="4" customWidth="1"/>
    <col min="6931" max="6931" width="7" style="4" customWidth="1"/>
    <col min="6932" max="6932" width="9.42578125" style="4" customWidth="1"/>
    <col min="6933" max="6933" width="3.85546875" style="4" customWidth="1"/>
    <col min="6934" max="6934" width="7.28515625" style="4" customWidth="1"/>
    <col min="6935" max="6935" width="8.85546875" style="4" customWidth="1"/>
    <col min="6936" max="6936" width="3.7109375" style="4" customWidth="1"/>
    <col min="6937" max="6938" width="2.85546875" style="4" customWidth="1"/>
    <col min="6939" max="6939" width="6.28515625" style="4" customWidth="1"/>
    <col min="6940" max="6940" width="7.7109375" style="4" customWidth="1"/>
    <col min="6941" max="6941" width="11.85546875" style="4" customWidth="1"/>
    <col min="6942" max="6942" width="0" style="4" hidden="1" customWidth="1"/>
    <col min="6943" max="6943" width="28.28515625" style="4" customWidth="1"/>
    <col min="6944" max="6944" width="11" style="4" customWidth="1"/>
    <col min="6945" max="7168" width="9.140625" style="4"/>
    <col min="7169" max="7169" width="4.5703125" style="4" customWidth="1"/>
    <col min="7170" max="7170" width="5" style="4" customWidth="1"/>
    <col min="7171" max="7172" width="0" style="4" hidden="1" customWidth="1"/>
    <col min="7173" max="7173" width="11.140625" style="4" customWidth="1"/>
    <col min="7174" max="7174" width="19" style="4" customWidth="1"/>
    <col min="7175" max="7175" width="5.140625" style="4" customWidth="1"/>
    <col min="7176" max="7176" width="0" style="4" hidden="1" customWidth="1"/>
    <col min="7177" max="7177" width="16.28515625" style="4" customWidth="1"/>
    <col min="7178" max="7178" width="17.5703125" style="4" customWidth="1"/>
    <col min="7179" max="7179" width="11.7109375" style="4" customWidth="1"/>
    <col min="7180" max="7180" width="11.5703125" style="4" customWidth="1"/>
    <col min="7181" max="7181" width="7.140625" style="4" customWidth="1"/>
    <col min="7182" max="7182" width="9.5703125" style="4" customWidth="1"/>
    <col min="7183" max="7183" width="14.140625" style="4" customWidth="1"/>
    <col min="7184" max="7184" width="7.7109375" style="4" customWidth="1"/>
    <col min="7185" max="7185" width="8.85546875" style="4" customWidth="1"/>
    <col min="7186" max="7186" width="3.7109375" style="4" customWidth="1"/>
    <col min="7187" max="7187" width="7" style="4" customWidth="1"/>
    <col min="7188" max="7188" width="9.42578125" style="4" customWidth="1"/>
    <col min="7189" max="7189" width="3.85546875" style="4" customWidth="1"/>
    <col min="7190" max="7190" width="7.28515625" style="4" customWidth="1"/>
    <col min="7191" max="7191" width="8.85546875" style="4" customWidth="1"/>
    <col min="7192" max="7192" width="3.7109375" style="4" customWidth="1"/>
    <col min="7193" max="7194" width="2.85546875" style="4" customWidth="1"/>
    <col min="7195" max="7195" width="6.28515625" style="4" customWidth="1"/>
    <col min="7196" max="7196" width="7.7109375" style="4" customWidth="1"/>
    <col min="7197" max="7197" width="11.85546875" style="4" customWidth="1"/>
    <col min="7198" max="7198" width="0" style="4" hidden="1" customWidth="1"/>
    <col min="7199" max="7199" width="28.28515625" style="4" customWidth="1"/>
    <col min="7200" max="7200" width="11" style="4" customWidth="1"/>
    <col min="7201" max="7424" width="9.140625" style="4"/>
    <col min="7425" max="7425" width="4.5703125" style="4" customWidth="1"/>
    <col min="7426" max="7426" width="5" style="4" customWidth="1"/>
    <col min="7427" max="7428" width="0" style="4" hidden="1" customWidth="1"/>
    <col min="7429" max="7429" width="11.140625" style="4" customWidth="1"/>
    <col min="7430" max="7430" width="19" style="4" customWidth="1"/>
    <col min="7431" max="7431" width="5.140625" style="4" customWidth="1"/>
    <col min="7432" max="7432" width="0" style="4" hidden="1" customWidth="1"/>
    <col min="7433" max="7433" width="16.28515625" style="4" customWidth="1"/>
    <col min="7434" max="7434" width="17.5703125" style="4" customWidth="1"/>
    <col min="7435" max="7435" width="11.7109375" style="4" customWidth="1"/>
    <col min="7436" max="7436" width="11.5703125" style="4" customWidth="1"/>
    <col min="7437" max="7437" width="7.140625" style="4" customWidth="1"/>
    <col min="7438" max="7438" width="9.5703125" style="4" customWidth="1"/>
    <col min="7439" max="7439" width="14.140625" style="4" customWidth="1"/>
    <col min="7440" max="7440" width="7.7109375" style="4" customWidth="1"/>
    <col min="7441" max="7441" width="8.85546875" style="4" customWidth="1"/>
    <col min="7442" max="7442" width="3.7109375" style="4" customWidth="1"/>
    <col min="7443" max="7443" width="7" style="4" customWidth="1"/>
    <col min="7444" max="7444" width="9.42578125" style="4" customWidth="1"/>
    <col min="7445" max="7445" width="3.85546875" style="4" customWidth="1"/>
    <col min="7446" max="7446" width="7.28515625" style="4" customWidth="1"/>
    <col min="7447" max="7447" width="8.85546875" style="4" customWidth="1"/>
    <col min="7448" max="7448" width="3.7109375" style="4" customWidth="1"/>
    <col min="7449" max="7450" width="2.85546875" style="4" customWidth="1"/>
    <col min="7451" max="7451" width="6.28515625" style="4" customWidth="1"/>
    <col min="7452" max="7452" width="7.7109375" style="4" customWidth="1"/>
    <col min="7453" max="7453" width="11.85546875" style="4" customWidth="1"/>
    <col min="7454" max="7454" width="0" style="4" hidden="1" customWidth="1"/>
    <col min="7455" max="7455" width="28.28515625" style="4" customWidth="1"/>
    <col min="7456" max="7456" width="11" style="4" customWidth="1"/>
    <col min="7457" max="7680" width="9.140625" style="4"/>
    <col min="7681" max="7681" width="4.5703125" style="4" customWidth="1"/>
    <col min="7682" max="7682" width="5" style="4" customWidth="1"/>
    <col min="7683" max="7684" width="0" style="4" hidden="1" customWidth="1"/>
    <col min="7685" max="7685" width="11.140625" style="4" customWidth="1"/>
    <col min="7686" max="7686" width="19" style="4" customWidth="1"/>
    <col min="7687" max="7687" width="5.140625" style="4" customWidth="1"/>
    <col min="7688" max="7688" width="0" style="4" hidden="1" customWidth="1"/>
    <col min="7689" max="7689" width="16.28515625" style="4" customWidth="1"/>
    <col min="7690" max="7690" width="17.5703125" style="4" customWidth="1"/>
    <col min="7691" max="7691" width="11.7109375" style="4" customWidth="1"/>
    <col min="7692" max="7692" width="11.5703125" style="4" customWidth="1"/>
    <col min="7693" max="7693" width="7.140625" style="4" customWidth="1"/>
    <col min="7694" max="7694" width="9.5703125" style="4" customWidth="1"/>
    <col min="7695" max="7695" width="14.140625" style="4" customWidth="1"/>
    <col min="7696" max="7696" width="7.7109375" style="4" customWidth="1"/>
    <col min="7697" max="7697" width="8.85546875" style="4" customWidth="1"/>
    <col min="7698" max="7698" width="3.7109375" style="4" customWidth="1"/>
    <col min="7699" max="7699" width="7" style="4" customWidth="1"/>
    <col min="7700" max="7700" width="9.42578125" style="4" customWidth="1"/>
    <col min="7701" max="7701" width="3.85546875" style="4" customWidth="1"/>
    <col min="7702" max="7702" width="7.28515625" style="4" customWidth="1"/>
    <col min="7703" max="7703" width="8.85546875" style="4" customWidth="1"/>
    <col min="7704" max="7704" width="3.7109375" style="4" customWidth="1"/>
    <col min="7705" max="7706" width="2.85546875" style="4" customWidth="1"/>
    <col min="7707" max="7707" width="6.28515625" style="4" customWidth="1"/>
    <col min="7708" max="7708" width="7.7109375" style="4" customWidth="1"/>
    <col min="7709" max="7709" width="11.85546875" style="4" customWidth="1"/>
    <col min="7710" max="7710" width="0" style="4" hidden="1" customWidth="1"/>
    <col min="7711" max="7711" width="28.28515625" style="4" customWidth="1"/>
    <col min="7712" max="7712" width="11" style="4" customWidth="1"/>
    <col min="7713" max="7936" width="9.140625" style="4"/>
    <col min="7937" max="7937" width="4.5703125" style="4" customWidth="1"/>
    <col min="7938" max="7938" width="5" style="4" customWidth="1"/>
    <col min="7939" max="7940" width="0" style="4" hidden="1" customWidth="1"/>
    <col min="7941" max="7941" width="11.140625" style="4" customWidth="1"/>
    <col min="7942" max="7942" width="19" style="4" customWidth="1"/>
    <col min="7943" max="7943" width="5.140625" style="4" customWidth="1"/>
    <col min="7944" max="7944" width="0" style="4" hidden="1" customWidth="1"/>
    <col min="7945" max="7945" width="16.28515625" style="4" customWidth="1"/>
    <col min="7946" max="7946" width="17.5703125" style="4" customWidth="1"/>
    <col min="7947" max="7947" width="11.7109375" style="4" customWidth="1"/>
    <col min="7948" max="7948" width="11.5703125" style="4" customWidth="1"/>
    <col min="7949" max="7949" width="7.140625" style="4" customWidth="1"/>
    <col min="7950" max="7950" width="9.5703125" style="4" customWidth="1"/>
    <col min="7951" max="7951" width="14.140625" style="4" customWidth="1"/>
    <col min="7952" max="7952" width="7.7109375" style="4" customWidth="1"/>
    <col min="7953" max="7953" width="8.85546875" style="4" customWidth="1"/>
    <col min="7954" max="7954" width="3.7109375" style="4" customWidth="1"/>
    <col min="7955" max="7955" width="7" style="4" customWidth="1"/>
    <col min="7956" max="7956" width="9.42578125" style="4" customWidth="1"/>
    <col min="7957" max="7957" width="3.85546875" style="4" customWidth="1"/>
    <col min="7958" max="7958" width="7.28515625" style="4" customWidth="1"/>
    <col min="7959" max="7959" width="8.85546875" style="4" customWidth="1"/>
    <col min="7960" max="7960" width="3.7109375" style="4" customWidth="1"/>
    <col min="7961" max="7962" width="2.85546875" style="4" customWidth="1"/>
    <col min="7963" max="7963" width="6.28515625" style="4" customWidth="1"/>
    <col min="7964" max="7964" width="7.7109375" style="4" customWidth="1"/>
    <col min="7965" max="7965" width="11.85546875" style="4" customWidth="1"/>
    <col min="7966" max="7966" width="0" style="4" hidden="1" customWidth="1"/>
    <col min="7967" max="7967" width="28.28515625" style="4" customWidth="1"/>
    <col min="7968" max="7968" width="11" style="4" customWidth="1"/>
    <col min="7969" max="8192" width="9.140625" style="4"/>
    <col min="8193" max="8193" width="4.5703125" style="4" customWidth="1"/>
    <col min="8194" max="8194" width="5" style="4" customWidth="1"/>
    <col min="8195" max="8196" width="0" style="4" hidden="1" customWidth="1"/>
    <col min="8197" max="8197" width="11.140625" style="4" customWidth="1"/>
    <col min="8198" max="8198" width="19" style="4" customWidth="1"/>
    <col min="8199" max="8199" width="5.140625" style="4" customWidth="1"/>
    <col min="8200" max="8200" width="0" style="4" hidden="1" customWidth="1"/>
    <col min="8201" max="8201" width="16.28515625" style="4" customWidth="1"/>
    <col min="8202" max="8202" width="17.5703125" style="4" customWidth="1"/>
    <col min="8203" max="8203" width="11.7109375" style="4" customWidth="1"/>
    <col min="8204" max="8204" width="11.5703125" style="4" customWidth="1"/>
    <col min="8205" max="8205" width="7.140625" style="4" customWidth="1"/>
    <col min="8206" max="8206" width="9.5703125" style="4" customWidth="1"/>
    <col min="8207" max="8207" width="14.140625" style="4" customWidth="1"/>
    <col min="8208" max="8208" width="7.7109375" style="4" customWidth="1"/>
    <col min="8209" max="8209" width="8.85546875" style="4" customWidth="1"/>
    <col min="8210" max="8210" width="3.7109375" style="4" customWidth="1"/>
    <col min="8211" max="8211" width="7" style="4" customWidth="1"/>
    <col min="8212" max="8212" width="9.42578125" style="4" customWidth="1"/>
    <col min="8213" max="8213" width="3.85546875" style="4" customWidth="1"/>
    <col min="8214" max="8214" width="7.28515625" style="4" customWidth="1"/>
    <col min="8215" max="8215" width="8.85546875" style="4" customWidth="1"/>
    <col min="8216" max="8216" width="3.7109375" style="4" customWidth="1"/>
    <col min="8217" max="8218" width="2.85546875" style="4" customWidth="1"/>
    <col min="8219" max="8219" width="6.28515625" style="4" customWidth="1"/>
    <col min="8220" max="8220" width="7.7109375" style="4" customWidth="1"/>
    <col min="8221" max="8221" width="11.85546875" style="4" customWidth="1"/>
    <col min="8222" max="8222" width="0" style="4" hidden="1" customWidth="1"/>
    <col min="8223" max="8223" width="28.28515625" style="4" customWidth="1"/>
    <col min="8224" max="8224" width="11" style="4" customWidth="1"/>
    <col min="8225" max="8448" width="9.140625" style="4"/>
    <col min="8449" max="8449" width="4.5703125" style="4" customWidth="1"/>
    <col min="8450" max="8450" width="5" style="4" customWidth="1"/>
    <col min="8451" max="8452" width="0" style="4" hidden="1" customWidth="1"/>
    <col min="8453" max="8453" width="11.140625" style="4" customWidth="1"/>
    <col min="8454" max="8454" width="19" style="4" customWidth="1"/>
    <col min="8455" max="8455" width="5.140625" style="4" customWidth="1"/>
    <col min="8456" max="8456" width="0" style="4" hidden="1" customWidth="1"/>
    <col min="8457" max="8457" width="16.28515625" style="4" customWidth="1"/>
    <col min="8458" max="8458" width="17.5703125" style="4" customWidth="1"/>
    <col min="8459" max="8459" width="11.7109375" style="4" customWidth="1"/>
    <col min="8460" max="8460" width="11.5703125" style="4" customWidth="1"/>
    <col min="8461" max="8461" width="7.140625" style="4" customWidth="1"/>
    <col min="8462" max="8462" width="9.5703125" style="4" customWidth="1"/>
    <col min="8463" max="8463" width="14.140625" style="4" customWidth="1"/>
    <col min="8464" max="8464" width="7.7109375" style="4" customWidth="1"/>
    <col min="8465" max="8465" width="8.85546875" style="4" customWidth="1"/>
    <col min="8466" max="8466" width="3.7109375" style="4" customWidth="1"/>
    <col min="8467" max="8467" width="7" style="4" customWidth="1"/>
    <col min="8468" max="8468" width="9.42578125" style="4" customWidth="1"/>
    <col min="8469" max="8469" width="3.85546875" style="4" customWidth="1"/>
    <col min="8470" max="8470" width="7.28515625" style="4" customWidth="1"/>
    <col min="8471" max="8471" width="8.85546875" style="4" customWidth="1"/>
    <col min="8472" max="8472" width="3.7109375" style="4" customWidth="1"/>
    <col min="8473" max="8474" width="2.85546875" style="4" customWidth="1"/>
    <col min="8475" max="8475" width="6.28515625" style="4" customWidth="1"/>
    <col min="8476" max="8476" width="7.7109375" style="4" customWidth="1"/>
    <col min="8477" max="8477" width="11.85546875" style="4" customWidth="1"/>
    <col min="8478" max="8478" width="0" style="4" hidden="1" customWidth="1"/>
    <col min="8479" max="8479" width="28.28515625" style="4" customWidth="1"/>
    <col min="8480" max="8480" width="11" style="4" customWidth="1"/>
    <col min="8481" max="8704" width="9.140625" style="4"/>
    <col min="8705" max="8705" width="4.5703125" style="4" customWidth="1"/>
    <col min="8706" max="8706" width="5" style="4" customWidth="1"/>
    <col min="8707" max="8708" width="0" style="4" hidden="1" customWidth="1"/>
    <col min="8709" max="8709" width="11.140625" style="4" customWidth="1"/>
    <col min="8710" max="8710" width="19" style="4" customWidth="1"/>
    <col min="8711" max="8711" width="5.140625" style="4" customWidth="1"/>
    <col min="8712" max="8712" width="0" style="4" hidden="1" customWidth="1"/>
    <col min="8713" max="8713" width="16.28515625" style="4" customWidth="1"/>
    <col min="8714" max="8714" width="17.5703125" style="4" customWidth="1"/>
    <col min="8715" max="8715" width="11.7109375" style="4" customWidth="1"/>
    <col min="8716" max="8716" width="11.5703125" style="4" customWidth="1"/>
    <col min="8717" max="8717" width="7.140625" style="4" customWidth="1"/>
    <col min="8718" max="8718" width="9.5703125" style="4" customWidth="1"/>
    <col min="8719" max="8719" width="14.140625" style="4" customWidth="1"/>
    <col min="8720" max="8720" width="7.7109375" style="4" customWidth="1"/>
    <col min="8721" max="8721" width="8.85546875" style="4" customWidth="1"/>
    <col min="8722" max="8722" width="3.7109375" style="4" customWidth="1"/>
    <col min="8723" max="8723" width="7" style="4" customWidth="1"/>
    <col min="8724" max="8724" width="9.42578125" style="4" customWidth="1"/>
    <col min="8725" max="8725" width="3.85546875" style="4" customWidth="1"/>
    <col min="8726" max="8726" width="7.28515625" style="4" customWidth="1"/>
    <col min="8727" max="8727" width="8.85546875" style="4" customWidth="1"/>
    <col min="8728" max="8728" width="3.7109375" style="4" customWidth="1"/>
    <col min="8729" max="8730" width="2.85546875" style="4" customWidth="1"/>
    <col min="8731" max="8731" width="6.28515625" style="4" customWidth="1"/>
    <col min="8732" max="8732" width="7.7109375" style="4" customWidth="1"/>
    <col min="8733" max="8733" width="11.85546875" style="4" customWidth="1"/>
    <col min="8734" max="8734" width="0" style="4" hidden="1" customWidth="1"/>
    <col min="8735" max="8735" width="28.28515625" style="4" customWidth="1"/>
    <col min="8736" max="8736" width="11" style="4" customWidth="1"/>
    <col min="8737" max="8960" width="9.140625" style="4"/>
    <col min="8961" max="8961" width="4.5703125" style="4" customWidth="1"/>
    <col min="8962" max="8962" width="5" style="4" customWidth="1"/>
    <col min="8963" max="8964" width="0" style="4" hidden="1" customWidth="1"/>
    <col min="8965" max="8965" width="11.140625" style="4" customWidth="1"/>
    <col min="8966" max="8966" width="19" style="4" customWidth="1"/>
    <col min="8967" max="8967" width="5.140625" style="4" customWidth="1"/>
    <col min="8968" max="8968" width="0" style="4" hidden="1" customWidth="1"/>
    <col min="8969" max="8969" width="16.28515625" style="4" customWidth="1"/>
    <col min="8970" max="8970" width="17.5703125" style="4" customWidth="1"/>
    <col min="8971" max="8971" width="11.7109375" style="4" customWidth="1"/>
    <col min="8972" max="8972" width="11.5703125" style="4" customWidth="1"/>
    <col min="8973" max="8973" width="7.140625" style="4" customWidth="1"/>
    <col min="8974" max="8974" width="9.5703125" style="4" customWidth="1"/>
    <col min="8975" max="8975" width="14.140625" style="4" customWidth="1"/>
    <col min="8976" max="8976" width="7.7109375" style="4" customWidth="1"/>
    <col min="8977" max="8977" width="8.85546875" style="4" customWidth="1"/>
    <col min="8978" max="8978" width="3.7109375" style="4" customWidth="1"/>
    <col min="8979" max="8979" width="7" style="4" customWidth="1"/>
    <col min="8980" max="8980" width="9.42578125" style="4" customWidth="1"/>
    <col min="8981" max="8981" width="3.85546875" style="4" customWidth="1"/>
    <col min="8982" max="8982" width="7.28515625" style="4" customWidth="1"/>
    <col min="8983" max="8983" width="8.85546875" style="4" customWidth="1"/>
    <col min="8984" max="8984" width="3.7109375" style="4" customWidth="1"/>
    <col min="8985" max="8986" width="2.85546875" style="4" customWidth="1"/>
    <col min="8987" max="8987" width="6.28515625" style="4" customWidth="1"/>
    <col min="8988" max="8988" width="7.7109375" style="4" customWidth="1"/>
    <col min="8989" max="8989" width="11.85546875" style="4" customWidth="1"/>
    <col min="8990" max="8990" width="0" style="4" hidden="1" customWidth="1"/>
    <col min="8991" max="8991" width="28.28515625" style="4" customWidth="1"/>
    <col min="8992" max="8992" width="11" style="4" customWidth="1"/>
    <col min="8993" max="9216" width="9.140625" style="4"/>
    <col min="9217" max="9217" width="4.5703125" style="4" customWidth="1"/>
    <col min="9218" max="9218" width="5" style="4" customWidth="1"/>
    <col min="9219" max="9220" width="0" style="4" hidden="1" customWidth="1"/>
    <col min="9221" max="9221" width="11.140625" style="4" customWidth="1"/>
    <col min="9222" max="9222" width="19" style="4" customWidth="1"/>
    <col min="9223" max="9223" width="5.140625" style="4" customWidth="1"/>
    <col min="9224" max="9224" width="0" style="4" hidden="1" customWidth="1"/>
    <col min="9225" max="9225" width="16.28515625" style="4" customWidth="1"/>
    <col min="9226" max="9226" width="17.5703125" style="4" customWidth="1"/>
    <col min="9227" max="9227" width="11.7109375" style="4" customWidth="1"/>
    <col min="9228" max="9228" width="11.5703125" style="4" customWidth="1"/>
    <col min="9229" max="9229" width="7.140625" style="4" customWidth="1"/>
    <col min="9230" max="9230" width="9.5703125" style="4" customWidth="1"/>
    <col min="9231" max="9231" width="14.140625" style="4" customWidth="1"/>
    <col min="9232" max="9232" width="7.7109375" style="4" customWidth="1"/>
    <col min="9233" max="9233" width="8.85546875" style="4" customWidth="1"/>
    <col min="9234" max="9234" width="3.7109375" style="4" customWidth="1"/>
    <col min="9235" max="9235" width="7" style="4" customWidth="1"/>
    <col min="9236" max="9236" width="9.42578125" style="4" customWidth="1"/>
    <col min="9237" max="9237" width="3.85546875" style="4" customWidth="1"/>
    <col min="9238" max="9238" width="7.28515625" style="4" customWidth="1"/>
    <col min="9239" max="9239" width="8.85546875" style="4" customWidth="1"/>
    <col min="9240" max="9240" width="3.7109375" style="4" customWidth="1"/>
    <col min="9241" max="9242" width="2.85546875" style="4" customWidth="1"/>
    <col min="9243" max="9243" width="6.28515625" style="4" customWidth="1"/>
    <col min="9244" max="9244" width="7.7109375" style="4" customWidth="1"/>
    <col min="9245" max="9245" width="11.85546875" style="4" customWidth="1"/>
    <col min="9246" max="9246" width="0" style="4" hidden="1" customWidth="1"/>
    <col min="9247" max="9247" width="28.28515625" style="4" customWidth="1"/>
    <col min="9248" max="9248" width="11" style="4" customWidth="1"/>
    <col min="9249" max="9472" width="9.140625" style="4"/>
    <col min="9473" max="9473" width="4.5703125" style="4" customWidth="1"/>
    <col min="9474" max="9474" width="5" style="4" customWidth="1"/>
    <col min="9475" max="9476" width="0" style="4" hidden="1" customWidth="1"/>
    <col min="9477" max="9477" width="11.140625" style="4" customWidth="1"/>
    <col min="9478" max="9478" width="19" style="4" customWidth="1"/>
    <col min="9479" max="9479" width="5.140625" style="4" customWidth="1"/>
    <col min="9480" max="9480" width="0" style="4" hidden="1" customWidth="1"/>
    <col min="9481" max="9481" width="16.28515625" style="4" customWidth="1"/>
    <col min="9482" max="9482" width="17.5703125" style="4" customWidth="1"/>
    <col min="9483" max="9483" width="11.7109375" style="4" customWidth="1"/>
    <col min="9484" max="9484" width="11.5703125" style="4" customWidth="1"/>
    <col min="9485" max="9485" width="7.140625" style="4" customWidth="1"/>
    <col min="9486" max="9486" width="9.5703125" style="4" customWidth="1"/>
    <col min="9487" max="9487" width="14.140625" style="4" customWidth="1"/>
    <col min="9488" max="9488" width="7.7109375" style="4" customWidth="1"/>
    <col min="9489" max="9489" width="8.85546875" style="4" customWidth="1"/>
    <col min="9490" max="9490" width="3.7109375" style="4" customWidth="1"/>
    <col min="9491" max="9491" width="7" style="4" customWidth="1"/>
    <col min="9492" max="9492" width="9.42578125" style="4" customWidth="1"/>
    <col min="9493" max="9493" width="3.85546875" style="4" customWidth="1"/>
    <col min="9494" max="9494" width="7.28515625" style="4" customWidth="1"/>
    <col min="9495" max="9495" width="8.85546875" style="4" customWidth="1"/>
    <col min="9496" max="9496" width="3.7109375" style="4" customWidth="1"/>
    <col min="9497" max="9498" width="2.85546875" style="4" customWidth="1"/>
    <col min="9499" max="9499" width="6.28515625" style="4" customWidth="1"/>
    <col min="9500" max="9500" width="7.7109375" style="4" customWidth="1"/>
    <col min="9501" max="9501" width="11.85546875" style="4" customWidth="1"/>
    <col min="9502" max="9502" width="0" style="4" hidden="1" customWidth="1"/>
    <col min="9503" max="9503" width="28.28515625" style="4" customWidth="1"/>
    <col min="9504" max="9504" width="11" style="4" customWidth="1"/>
    <col min="9505" max="9728" width="9.140625" style="4"/>
    <col min="9729" max="9729" width="4.5703125" style="4" customWidth="1"/>
    <col min="9730" max="9730" width="5" style="4" customWidth="1"/>
    <col min="9731" max="9732" width="0" style="4" hidden="1" customWidth="1"/>
    <col min="9733" max="9733" width="11.140625" style="4" customWidth="1"/>
    <col min="9734" max="9734" width="19" style="4" customWidth="1"/>
    <col min="9735" max="9735" width="5.140625" style="4" customWidth="1"/>
    <col min="9736" max="9736" width="0" style="4" hidden="1" customWidth="1"/>
    <col min="9737" max="9737" width="16.28515625" style="4" customWidth="1"/>
    <col min="9738" max="9738" width="17.5703125" style="4" customWidth="1"/>
    <col min="9739" max="9739" width="11.7109375" style="4" customWidth="1"/>
    <col min="9740" max="9740" width="11.5703125" style="4" customWidth="1"/>
    <col min="9741" max="9741" width="7.140625" style="4" customWidth="1"/>
    <col min="9742" max="9742" width="9.5703125" style="4" customWidth="1"/>
    <col min="9743" max="9743" width="14.140625" style="4" customWidth="1"/>
    <col min="9744" max="9744" width="7.7109375" style="4" customWidth="1"/>
    <col min="9745" max="9745" width="8.85546875" style="4" customWidth="1"/>
    <col min="9746" max="9746" width="3.7109375" style="4" customWidth="1"/>
    <col min="9747" max="9747" width="7" style="4" customWidth="1"/>
    <col min="9748" max="9748" width="9.42578125" style="4" customWidth="1"/>
    <col min="9749" max="9749" width="3.85546875" style="4" customWidth="1"/>
    <col min="9750" max="9750" width="7.28515625" style="4" customWidth="1"/>
    <col min="9751" max="9751" width="8.85546875" style="4" customWidth="1"/>
    <col min="9752" max="9752" width="3.7109375" style="4" customWidth="1"/>
    <col min="9753" max="9754" width="2.85546875" style="4" customWidth="1"/>
    <col min="9755" max="9755" width="6.28515625" style="4" customWidth="1"/>
    <col min="9756" max="9756" width="7.7109375" style="4" customWidth="1"/>
    <col min="9757" max="9757" width="11.85546875" style="4" customWidth="1"/>
    <col min="9758" max="9758" width="0" style="4" hidden="1" customWidth="1"/>
    <col min="9759" max="9759" width="28.28515625" style="4" customWidth="1"/>
    <col min="9760" max="9760" width="11" style="4" customWidth="1"/>
    <col min="9761" max="9984" width="9.140625" style="4"/>
    <col min="9985" max="9985" width="4.5703125" style="4" customWidth="1"/>
    <col min="9986" max="9986" width="5" style="4" customWidth="1"/>
    <col min="9987" max="9988" width="0" style="4" hidden="1" customWidth="1"/>
    <col min="9989" max="9989" width="11.140625" style="4" customWidth="1"/>
    <col min="9990" max="9990" width="19" style="4" customWidth="1"/>
    <col min="9991" max="9991" width="5.140625" style="4" customWidth="1"/>
    <col min="9992" max="9992" width="0" style="4" hidden="1" customWidth="1"/>
    <col min="9993" max="9993" width="16.28515625" style="4" customWidth="1"/>
    <col min="9994" max="9994" width="17.5703125" style="4" customWidth="1"/>
    <col min="9995" max="9995" width="11.7109375" style="4" customWidth="1"/>
    <col min="9996" max="9996" width="11.5703125" style="4" customWidth="1"/>
    <col min="9997" max="9997" width="7.140625" style="4" customWidth="1"/>
    <col min="9998" max="9998" width="9.5703125" style="4" customWidth="1"/>
    <col min="9999" max="9999" width="14.140625" style="4" customWidth="1"/>
    <col min="10000" max="10000" width="7.7109375" style="4" customWidth="1"/>
    <col min="10001" max="10001" width="8.85546875" style="4" customWidth="1"/>
    <col min="10002" max="10002" width="3.7109375" style="4" customWidth="1"/>
    <col min="10003" max="10003" width="7" style="4" customWidth="1"/>
    <col min="10004" max="10004" width="9.42578125" style="4" customWidth="1"/>
    <col min="10005" max="10005" width="3.85546875" style="4" customWidth="1"/>
    <col min="10006" max="10006" width="7.28515625" style="4" customWidth="1"/>
    <col min="10007" max="10007" width="8.85546875" style="4" customWidth="1"/>
    <col min="10008" max="10008" width="3.7109375" style="4" customWidth="1"/>
    <col min="10009" max="10010" width="2.85546875" style="4" customWidth="1"/>
    <col min="10011" max="10011" width="6.28515625" style="4" customWidth="1"/>
    <col min="10012" max="10012" width="7.7109375" style="4" customWidth="1"/>
    <col min="10013" max="10013" width="11.85546875" style="4" customWidth="1"/>
    <col min="10014" max="10014" width="0" style="4" hidden="1" customWidth="1"/>
    <col min="10015" max="10015" width="28.28515625" style="4" customWidth="1"/>
    <col min="10016" max="10016" width="11" style="4" customWidth="1"/>
    <col min="10017" max="10240" width="9.140625" style="4"/>
    <col min="10241" max="10241" width="4.5703125" style="4" customWidth="1"/>
    <col min="10242" max="10242" width="5" style="4" customWidth="1"/>
    <col min="10243" max="10244" width="0" style="4" hidden="1" customWidth="1"/>
    <col min="10245" max="10245" width="11.140625" style="4" customWidth="1"/>
    <col min="10246" max="10246" width="19" style="4" customWidth="1"/>
    <col min="10247" max="10247" width="5.140625" style="4" customWidth="1"/>
    <col min="10248" max="10248" width="0" style="4" hidden="1" customWidth="1"/>
    <col min="10249" max="10249" width="16.28515625" style="4" customWidth="1"/>
    <col min="10250" max="10250" width="17.5703125" style="4" customWidth="1"/>
    <col min="10251" max="10251" width="11.7109375" style="4" customWidth="1"/>
    <col min="10252" max="10252" width="11.5703125" style="4" customWidth="1"/>
    <col min="10253" max="10253" width="7.140625" style="4" customWidth="1"/>
    <col min="10254" max="10254" width="9.5703125" style="4" customWidth="1"/>
    <col min="10255" max="10255" width="14.140625" style="4" customWidth="1"/>
    <col min="10256" max="10256" width="7.7109375" style="4" customWidth="1"/>
    <col min="10257" max="10257" width="8.85546875" style="4" customWidth="1"/>
    <col min="10258" max="10258" width="3.7109375" style="4" customWidth="1"/>
    <col min="10259" max="10259" width="7" style="4" customWidth="1"/>
    <col min="10260" max="10260" width="9.42578125" style="4" customWidth="1"/>
    <col min="10261" max="10261" width="3.85546875" style="4" customWidth="1"/>
    <col min="10262" max="10262" width="7.28515625" style="4" customWidth="1"/>
    <col min="10263" max="10263" width="8.85546875" style="4" customWidth="1"/>
    <col min="10264" max="10264" width="3.7109375" style="4" customWidth="1"/>
    <col min="10265" max="10266" width="2.85546875" style="4" customWidth="1"/>
    <col min="10267" max="10267" width="6.28515625" style="4" customWidth="1"/>
    <col min="10268" max="10268" width="7.7109375" style="4" customWidth="1"/>
    <col min="10269" max="10269" width="11.85546875" style="4" customWidth="1"/>
    <col min="10270" max="10270" width="0" style="4" hidden="1" customWidth="1"/>
    <col min="10271" max="10271" width="28.28515625" style="4" customWidth="1"/>
    <col min="10272" max="10272" width="11" style="4" customWidth="1"/>
    <col min="10273" max="10496" width="9.140625" style="4"/>
    <col min="10497" max="10497" width="4.5703125" style="4" customWidth="1"/>
    <col min="10498" max="10498" width="5" style="4" customWidth="1"/>
    <col min="10499" max="10500" width="0" style="4" hidden="1" customWidth="1"/>
    <col min="10501" max="10501" width="11.140625" style="4" customWidth="1"/>
    <col min="10502" max="10502" width="19" style="4" customWidth="1"/>
    <col min="10503" max="10503" width="5.140625" style="4" customWidth="1"/>
    <col min="10504" max="10504" width="0" style="4" hidden="1" customWidth="1"/>
    <col min="10505" max="10505" width="16.28515625" style="4" customWidth="1"/>
    <col min="10506" max="10506" width="17.5703125" style="4" customWidth="1"/>
    <col min="10507" max="10507" width="11.7109375" style="4" customWidth="1"/>
    <col min="10508" max="10508" width="11.5703125" style="4" customWidth="1"/>
    <col min="10509" max="10509" width="7.140625" style="4" customWidth="1"/>
    <col min="10510" max="10510" width="9.5703125" style="4" customWidth="1"/>
    <col min="10511" max="10511" width="14.140625" style="4" customWidth="1"/>
    <col min="10512" max="10512" width="7.7109375" style="4" customWidth="1"/>
    <col min="10513" max="10513" width="8.85546875" style="4" customWidth="1"/>
    <col min="10514" max="10514" width="3.7109375" style="4" customWidth="1"/>
    <col min="10515" max="10515" width="7" style="4" customWidth="1"/>
    <col min="10516" max="10516" width="9.42578125" style="4" customWidth="1"/>
    <col min="10517" max="10517" width="3.85546875" style="4" customWidth="1"/>
    <col min="10518" max="10518" width="7.28515625" style="4" customWidth="1"/>
    <col min="10519" max="10519" width="8.85546875" style="4" customWidth="1"/>
    <col min="10520" max="10520" width="3.7109375" style="4" customWidth="1"/>
    <col min="10521" max="10522" width="2.85546875" style="4" customWidth="1"/>
    <col min="10523" max="10523" width="6.28515625" style="4" customWidth="1"/>
    <col min="10524" max="10524" width="7.7109375" style="4" customWidth="1"/>
    <col min="10525" max="10525" width="11.85546875" style="4" customWidth="1"/>
    <col min="10526" max="10526" width="0" style="4" hidden="1" customWidth="1"/>
    <col min="10527" max="10527" width="28.28515625" style="4" customWidth="1"/>
    <col min="10528" max="10528" width="11" style="4" customWidth="1"/>
    <col min="10529" max="10752" width="9.140625" style="4"/>
    <col min="10753" max="10753" width="4.5703125" style="4" customWidth="1"/>
    <col min="10754" max="10754" width="5" style="4" customWidth="1"/>
    <col min="10755" max="10756" width="0" style="4" hidden="1" customWidth="1"/>
    <col min="10757" max="10757" width="11.140625" style="4" customWidth="1"/>
    <col min="10758" max="10758" width="19" style="4" customWidth="1"/>
    <col min="10759" max="10759" width="5.140625" style="4" customWidth="1"/>
    <col min="10760" max="10760" width="0" style="4" hidden="1" customWidth="1"/>
    <col min="10761" max="10761" width="16.28515625" style="4" customWidth="1"/>
    <col min="10762" max="10762" width="17.5703125" style="4" customWidth="1"/>
    <col min="10763" max="10763" width="11.7109375" style="4" customWidth="1"/>
    <col min="10764" max="10764" width="11.5703125" style="4" customWidth="1"/>
    <col min="10765" max="10765" width="7.140625" style="4" customWidth="1"/>
    <col min="10766" max="10766" width="9.5703125" style="4" customWidth="1"/>
    <col min="10767" max="10767" width="14.140625" style="4" customWidth="1"/>
    <col min="10768" max="10768" width="7.7109375" style="4" customWidth="1"/>
    <col min="10769" max="10769" width="8.85546875" style="4" customWidth="1"/>
    <col min="10770" max="10770" width="3.7109375" style="4" customWidth="1"/>
    <col min="10771" max="10771" width="7" style="4" customWidth="1"/>
    <col min="10772" max="10772" width="9.42578125" style="4" customWidth="1"/>
    <col min="10773" max="10773" width="3.85546875" style="4" customWidth="1"/>
    <col min="10774" max="10774" width="7.28515625" style="4" customWidth="1"/>
    <col min="10775" max="10775" width="8.85546875" style="4" customWidth="1"/>
    <col min="10776" max="10776" width="3.7109375" style="4" customWidth="1"/>
    <col min="10777" max="10778" width="2.85546875" style="4" customWidth="1"/>
    <col min="10779" max="10779" width="6.28515625" style="4" customWidth="1"/>
    <col min="10780" max="10780" width="7.7109375" style="4" customWidth="1"/>
    <col min="10781" max="10781" width="11.85546875" style="4" customWidth="1"/>
    <col min="10782" max="10782" width="0" style="4" hidden="1" customWidth="1"/>
    <col min="10783" max="10783" width="28.28515625" style="4" customWidth="1"/>
    <col min="10784" max="10784" width="11" style="4" customWidth="1"/>
    <col min="10785" max="11008" width="9.140625" style="4"/>
    <col min="11009" max="11009" width="4.5703125" style="4" customWidth="1"/>
    <col min="11010" max="11010" width="5" style="4" customWidth="1"/>
    <col min="11011" max="11012" width="0" style="4" hidden="1" customWidth="1"/>
    <col min="11013" max="11013" width="11.140625" style="4" customWidth="1"/>
    <col min="11014" max="11014" width="19" style="4" customWidth="1"/>
    <col min="11015" max="11015" width="5.140625" style="4" customWidth="1"/>
    <col min="11016" max="11016" width="0" style="4" hidden="1" customWidth="1"/>
    <col min="11017" max="11017" width="16.28515625" style="4" customWidth="1"/>
    <col min="11018" max="11018" width="17.5703125" style="4" customWidth="1"/>
    <col min="11019" max="11019" width="11.7109375" style="4" customWidth="1"/>
    <col min="11020" max="11020" width="11.5703125" style="4" customWidth="1"/>
    <col min="11021" max="11021" width="7.140625" style="4" customWidth="1"/>
    <col min="11022" max="11022" width="9.5703125" style="4" customWidth="1"/>
    <col min="11023" max="11023" width="14.140625" style="4" customWidth="1"/>
    <col min="11024" max="11024" width="7.7109375" style="4" customWidth="1"/>
    <col min="11025" max="11025" width="8.85546875" style="4" customWidth="1"/>
    <col min="11026" max="11026" width="3.7109375" style="4" customWidth="1"/>
    <col min="11027" max="11027" width="7" style="4" customWidth="1"/>
    <col min="11028" max="11028" width="9.42578125" style="4" customWidth="1"/>
    <col min="11029" max="11029" width="3.85546875" style="4" customWidth="1"/>
    <col min="11030" max="11030" width="7.28515625" style="4" customWidth="1"/>
    <col min="11031" max="11031" width="8.85546875" style="4" customWidth="1"/>
    <col min="11032" max="11032" width="3.7109375" style="4" customWidth="1"/>
    <col min="11033" max="11034" width="2.85546875" style="4" customWidth="1"/>
    <col min="11035" max="11035" width="6.28515625" style="4" customWidth="1"/>
    <col min="11036" max="11036" width="7.7109375" style="4" customWidth="1"/>
    <col min="11037" max="11037" width="11.85546875" style="4" customWidth="1"/>
    <col min="11038" max="11038" width="0" style="4" hidden="1" customWidth="1"/>
    <col min="11039" max="11039" width="28.28515625" style="4" customWidth="1"/>
    <col min="11040" max="11040" width="11" style="4" customWidth="1"/>
    <col min="11041" max="11264" width="9.140625" style="4"/>
    <col min="11265" max="11265" width="4.5703125" style="4" customWidth="1"/>
    <col min="11266" max="11266" width="5" style="4" customWidth="1"/>
    <col min="11267" max="11268" width="0" style="4" hidden="1" customWidth="1"/>
    <col min="11269" max="11269" width="11.140625" style="4" customWidth="1"/>
    <col min="11270" max="11270" width="19" style="4" customWidth="1"/>
    <col min="11271" max="11271" width="5.140625" style="4" customWidth="1"/>
    <col min="11272" max="11272" width="0" style="4" hidden="1" customWidth="1"/>
    <col min="11273" max="11273" width="16.28515625" style="4" customWidth="1"/>
    <col min="11274" max="11274" width="17.5703125" style="4" customWidth="1"/>
    <col min="11275" max="11275" width="11.7109375" style="4" customWidth="1"/>
    <col min="11276" max="11276" width="11.5703125" style="4" customWidth="1"/>
    <col min="11277" max="11277" width="7.140625" style="4" customWidth="1"/>
    <col min="11278" max="11278" width="9.5703125" style="4" customWidth="1"/>
    <col min="11279" max="11279" width="14.140625" style="4" customWidth="1"/>
    <col min="11280" max="11280" width="7.7109375" style="4" customWidth="1"/>
    <col min="11281" max="11281" width="8.85546875" style="4" customWidth="1"/>
    <col min="11282" max="11282" width="3.7109375" style="4" customWidth="1"/>
    <col min="11283" max="11283" width="7" style="4" customWidth="1"/>
    <col min="11284" max="11284" width="9.42578125" style="4" customWidth="1"/>
    <col min="11285" max="11285" width="3.85546875" style="4" customWidth="1"/>
    <col min="11286" max="11286" width="7.28515625" style="4" customWidth="1"/>
    <col min="11287" max="11287" width="8.85546875" style="4" customWidth="1"/>
    <col min="11288" max="11288" width="3.7109375" style="4" customWidth="1"/>
    <col min="11289" max="11290" width="2.85546875" style="4" customWidth="1"/>
    <col min="11291" max="11291" width="6.28515625" style="4" customWidth="1"/>
    <col min="11292" max="11292" width="7.7109375" style="4" customWidth="1"/>
    <col min="11293" max="11293" width="11.85546875" style="4" customWidth="1"/>
    <col min="11294" max="11294" width="0" style="4" hidden="1" customWidth="1"/>
    <col min="11295" max="11295" width="28.28515625" style="4" customWidth="1"/>
    <col min="11296" max="11296" width="11" style="4" customWidth="1"/>
    <col min="11297" max="11520" width="9.140625" style="4"/>
    <col min="11521" max="11521" width="4.5703125" style="4" customWidth="1"/>
    <col min="11522" max="11522" width="5" style="4" customWidth="1"/>
    <col min="11523" max="11524" width="0" style="4" hidden="1" customWidth="1"/>
    <col min="11525" max="11525" width="11.140625" style="4" customWidth="1"/>
    <col min="11526" max="11526" width="19" style="4" customWidth="1"/>
    <col min="11527" max="11527" width="5.140625" style="4" customWidth="1"/>
    <col min="11528" max="11528" width="0" style="4" hidden="1" customWidth="1"/>
    <col min="11529" max="11529" width="16.28515625" style="4" customWidth="1"/>
    <col min="11530" max="11530" width="17.5703125" style="4" customWidth="1"/>
    <col min="11531" max="11531" width="11.7109375" style="4" customWidth="1"/>
    <col min="11532" max="11532" width="11.5703125" style="4" customWidth="1"/>
    <col min="11533" max="11533" width="7.140625" style="4" customWidth="1"/>
    <col min="11534" max="11534" width="9.5703125" style="4" customWidth="1"/>
    <col min="11535" max="11535" width="14.140625" style="4" customWidth="1"/>
    <col min="11536" max="11536" width="7.7109375" style="4" customWidth="1"/>
    <col min="11537" max="11537" width="8.85546875" style="4" customWidth="1"/>
    <col min="11538" max="11538" width="3.7109375" style="4" customWidth="1"/>
    <col min="11539" max="11539" width="7" style="4" customWidth="1"/>
    <col min="11540" max="11540" width="9.42578125" style="4" customWidth="1"/>
    <col min="11541" max="11541" width="3.85546875" style="4" customWidth="1"/>
    <col min="11542" max="11542" width="7.28515625" style="4" customWidth="1"/>
    <col min="11543" max="11543" width="8.85546875" style="4" customWidth="1"/>
    <col min="11544" max="11544" width="3.7109375" style="4" customWidth="1"/>
    <col min="11545" max="11546" width="2.85546875" style="4" customWidth="1"/>
    <col min="11547" max="11547" width="6.28515625" style="4" customWidth="1"/>
    <col min="11548" max="11548" width="7.7109375" style="4" customWidth="1"/>
    <col min="11549" max="11549" width="11.85546875" style="4" customWidth="1"/>
    <col min="11550" max="11550" width="0" style="4" hidden="1" customWidth="1"/>
    <col min="11551" max="11551" width="28.28515625" style="4" customWidth="1"/>
    <col min="11552" max="11552" width="11" style="4" customWidth="1"/>
    <col min="11553" max="11776" width="9.140625" style="4"/>
    <col min="11777" max="11777" width="4.5703125" style="4" customWidth="1"/>
    <col min="11778" max="11778" width="5" style="4" customWidth="1"/>
    <col min="11779" max="11780" width="0" style="4" hidden="1" customWidth="1"/>
    <col min="11781" max="11781" width="11.140625" style="4" customWidth="1"/>
    <col min="11782" max="11782" width="19" style="4" customWidth="1"/>
    <col min="11783" max="11783" width="5.140625" style="4" customWidth="1"/>
    <col min="11784" max="11784" width="0" style="4" hidden="1" customWidth="1"/>
    <col min="11785" max="11785" width="16.28515625" style="4" customWidth="1"/>
    <col min="11786" max="11786" width="17.5703125" style="4" customWidth="1"/>
    <col min="11787" max="11787" width="11.7109375" style="4" customWidth="1"/>
    <col min="11788" max="11788" width="11.5703125" style="4" customWidth="1"/>
    <col min="11789" max="11789" width="7.140625" style="4" customWidth="1"/>
    <col min="11790" max="11790" width="9.5703125" style="4" customWidth="1"/>
    <col min="11791" max="11791" width="14.140625" style="4" customWidth="1"/>
    <col min="11792" max="11792" width="7.7109375" style="4" customWidth="1"/>
    <col min="11793" max="11793" width="8.85546875" style="4" customWidth="1"/>
    <col min="11794" max="11794" width="3.7109375" style="4" customWidth="1"/>
    <col min="11795" max="11795" width="7" style="4" customWidth="1"/>
    <col min="11796" max="11796" width="9.42578125" style="4" customWidth="1"/>
    <col min="11797" max="11797" width="3.85546875" style="4" customWidth="1"/>
    <col min="11798" max="11798" width="7.28515625" style="4" customWidth="1"/>
    <col min="11799" max="11799" width="8.85546875" style="4" customWidth="1"/>
    <col min="11800" max="11800" width="3.7109375" style="4" customWidth="1"/>
    <col min="11801" max="11802" width="2.85546875" style="4" customWidth="1"/>
    <col min="11803" max="11803" width="6.28515625" style="4" customWidth="1"/>
    <col min="11804" max="11804" width="7.7109375" style="4" customWidth="1"/>
    <col min="11805" max="11805" width="11.85546875" style="4" customWidth="1"/>
    <col min="11806" max="11806" width="0" style="4" hidden="1" customWidth="1"/>
    <col min="11807" max="11807" width="28.28515625" style="4" customWidth="1"/>
    <col min="11808" max="11808" width="11" style="4" customWidth="1"/>
    <col min="11809" max="12032" width="9.140625" style="4"/>
    <col min="12033" max="12033" width="4.5703125" style="4" customWidth="1"/>
    <col min="12034" max="12034" width="5" style="4" customWidth="1"/>
    <col min="12035" max="12036" width="0" style="4" hidden="1" customWidth="1"/>
    <col min="12037" max="12037" width="11.140625" style="4" customWidth="1"/>
    <col min="12038" max="12038" width="19" style="4" customWidth="1"/>
    <col min="12039" max="12039" width="5.140625" style="4" customWidth="1"/>
    <col min="12040" max="12040" width="0" style="4" hidden="1" customWidth="1"/>
    <col min="12041" max="12041" width="16.28515625" style="4" customWidth="1"/>
    <col min="12042" max="12042" width="17.5703125" style="4" customWidth="1"/>
    <col min="12043" max="12043" width="11.7109375" style="4" customWidth="1"/>
    <col min="12044" max="12044" width="11.5703125" style="4" customWidth="1"/>
    <col min="12045" max="12045" width="7.140625" style="4" customWidth="1"/>
    <col min="12046" max="12046" width="9.5703125" style="4" customWidth="1"/>
    <col min="12047" max="12047" width="14.140625" style="4" customWidth="1"/>
    <col min="12048" max="12048" width="7.7109375" style="4" customWidth="1"/>
    <col min="12049" max="12049" width="8.85546875" style="4" customWidth="1"/>
    <col min="12050" max="12050" width="3.7109375" style="4" customWidth="1"/>
    <col min="12051" max="12051" width="7" style="4" customWidth="1"/>
    <col min="12052" max="12052" width="9.42578125" style="4" customWidth="1"/>
    <col min="12053" max="12053" width="3.85546875" style="4" customWidth="1"/>
    <col min="12054" max="12054" width="7.28515625" style="4" customWidth="1"/>
    <col min="12055" max="12055" width="8.85546875" style="4" customWidth="1"/>
    <col min="12056" max="12056" width="3.7109375" style="4" customWidth="1"/>
    <col min="12057" max="12058" width="2.85546875" style="4" customWidth="1"/>
    <col min="12059" max="12059" width="6.28515625" style="4" customWidth="1"/>
    <col min="12060" max="12060" width="7.7109375" style="4" customWidth="1"/>
    <col min="12061" max="12061" width="11.85546875" style="4" customWidth="1"/>
    <col min="12062" max="12062" width="0" style="4" hidden="1" customWidth="1"/>
    <col min="12063" max="12063" width="28.28515625" style="4" customWidth="1"/>
    <col min="12064" max="12064" width="11" style="4" customWidth="1"/>
    <col min="12065" max="12288" width="9.140625" style="4"/>
    <col min="12289" max="12289" width="4.5703125" style="4" customWidth="1"/>
    <col min="12290" max="12290" width="5" style="4" customWidth="1"/>
    <col min="12291" max="12292" width="0" style="4" hidden="1" customWidth="1"/>
    <col min="12293" max="12293" width="11.140625" style="4" customWidth="1"/>
    <col min="12294" max="12294" width="19" style="4" customWidth="1"/>
    <col min="12295" max="12295" width="5.140625" style="4" customWidth="1"/>
    <col min="12296" max="12296" width="0" style="4" hidden="1" customWidth="1"/>
    <col min="12297" max="12297" width="16.28515625" style="4" customWidth="1"/>
    <col min="12298" max="12298" width="17.5703125" style="4" customWidth="1"/>
    <col min="12299" max="12299" width="11.7109375" style="4" customWidth="1"/>
    <col min="12300" max="12300" width="11.5703125" style="4" customWidth="1"/>
    <col min="12301" max="12301" width="7.140625" style="4" customWidth="1"/>
    <col min="12302" max="12302" width="9.5703125" style="4" customWidth="1"/>
    <col min="12303" max="12303" width="14.140625" style="4" customWidth="1"/>
    <col min="12304" max="12304" width="7.7109375" style="4" customWidth="1"/>
    <col min="12305" max="12305" width="8.85546875" style="4" customWidth="1"/>
    <col min="12306" max="12306" width="3.7109375" style="4" customWidth="1"/>
    <col min="12307" max="12307" width="7" style="4" customWidth="1"/>
    <col min="12308" max="12308" width="9.42578125" style="4" customWidth="1"/>
    <col min="12309" max="12309" width="3.85546875" style="4" customWidth="1"/>
    <col min="12310" max="12310" width="7.28515625" style="4" customWidth="1"/>
    <col min="12311" max="12311" width="8.85546875" style="4" customWidth="1"/>
    <col min="12312" max="12312" width="3.7109375" style="4" customWidth="1"/>
    <col min="12313" max="12314" width="2.85546875" style="4" customWidth="1"/>
    <col min="12315" max="12315" width="6.28515625" style="4" customWidth="1"/>
    <col min="12316" max="12316" width="7.7109375" style="4" customWidth="1"/>
    <col min="12317" max="12317" width="11.85546875" style="4" customWidth="1"/>
    <col min="12318" max="12318" width="0" style="4" hidden="1" customWidth="1"/>
    <col min="12319" max="12319" width="28.28515625" style="4" customWidth="1"/>
    <col min="12320" max="12320" width="11" style="4" customWidth="1"/>
    <col min="12321" max="12544" width="9.140625" style="4"/>
    <col min="12545" max="12545" width="4.5703125" style="4" customWidth="1"/>
    <col min="12546" max="12546" width="5" style="4" customWidth="1"/>
    <col min="12547" max="12548" width="0" style="4" hidden="1" customWidth="1"/>
    <col min="12549" max="12549" width="11.140625" style="4" customWidth="1"/>
    <col min="12550" max="12550" width="19" style="4" customWidth="1"/>
    <col min="12551" max="12551" width="5.140625" style="4" customWidth="1"/>
    <col min="12552" max="12552" width="0" style="4" hidden="1" customWidth="1"/>
    <col min="12553" max="12553" width="16.28515625" style="4" customWidth="1"/>
    <col min="12554" max="12554" width="17.5703125" style="4" customWidth="1"/>
    <col min="12555" max="12555" width="11.7109375" style="4" customWidth="1"/>
    <col min="12556" max="12556" width="11.5703125" style="4" customWidth="1"/>
    <col min="12557" max="12557" width="7.140625" style="4" customWidth="1"/>
    <col min="12558" max="12558" width="9.5703125" style="4" customWidth="1"/>
    <col min="12559" max="12559" width="14.140625" style="4" customWidth="1"/>
    <col min="12560" max="12560" width="7.7109375" style="4" customWidth="1"/>
    <col min="12561" max="12561" width="8.85546875" style="4" customWidth="1"/>
    <col min="12562" max="12562" width="3.7109375" style="4" customWidth="1"/>
    <col min="12563" max="12563" width="7" style="4" customWidth="1"/>
    <col min="12564" max="12564" width="9.42578125" style="4" customWidth="1"/>
    <col min="12565" max="12565" width="3.85546875" style="4" customWidth="1"/>
    <col min="12566" max="12566" width="7.28515625" style="4" customWidth="1"/>
    <col min="12567" max="12567" width="8.85546875" style="4" customWidth="1"/>
    <col min="12568" max="12568" width="3.7109375" style="4" customWidth="1"/>
    <col min="12569" max="12570" width="2.85546875" style="4" customWidth="1"/>
    <col min="12571" max="12571" width="6.28515625" style="4" customWidth="1"/>
    <col min="12572" max="12572" width="7.7109375" style="4" customWidth="1"/>
    <col min="12573" max="12573" width="11.85546875" style="4" customWidth="1"/>
    <col min="12574" max="12574" width="0" style="4" hidden="1" customWidth="1"/>
    <col min="12575" max="12575" width="28.28515625" style="4" customWidth="1"/>
    <col min="12576" max="12576" width="11" style="4" customWidth="1"/>
    <col min="12577" max="12800" width="9.140625" style="4"/>
    <col min="12801" max="12801" width="4.5703125" style="4" customWidth="1"/>
    <col min="12802" max="12802" width="5" style="4" customWidth="1"/>
    <col min="12803" max="12804" width="0" style="4" hidden="1" customWidth="1"/>
    <col min="12805" max="12805" width="11.140625" style="4" customWidth="1"/>
    <col min="12806" max="12806" width="19" style="4" customWidth="1"/>
    <col min="12807" max="12807" width="5.140625" style="4" customWidth="1"/>
    <col min="12808" max="12808" width="0" style="4" hidden="1" customWidth="1"/>
    <col min="12809" max="12809" width="16.28515625" style="4" customWidth="1"/>
    <col min="12810" max="12810" width="17.5703125" style="4" customWidth="1"/>
    <col min="12811" max="12811" width="11.7109375" style="4" customWidth="1"/>
    <col min="12812" max="12812" width="11.5703125" style="4" customWidth="1"/>
    <col min="12813" max="12813" width="7.140625" style="4" customWidth="1"/>
    <col min="12814" max="12814" width="9.5703125" style="4" customWidth="1"/>
    <col min="12815" max="12815" width="14.140625" style="4" customWidth="1"/>
    <col min="12816" max="12816" width="7.7109375" style="4" customWidth="1"/>
    <col min="12817" max="12817" width="8.85546875" style="4" customWidth="1"/>
    <col min="12818" max="12818" width="3.7109375" style="4" customWidth="1"/>
    <col min="12819" max="12819" width="7" style="4" customWidth="1"/>
    <col min="12820" max="12820" width="9.42578125" style="4" customWidth="1"/>
    <col min="12821" max="12821" width="3.85546875" style="4" customWidth="1"/>
    <col min="12822" max="12822" width="7.28515625" style="4" customWidth="1"/>
    <col min="12823" max="12823" width="8.85546875" style="4" customWidth="1"/>
    <col min="12824" max="12824" width="3.7109375" style="4" customWidth="1"/>
    <col min="12825" max="12826" width="2.85546875" style="4" customWidth="1"/>
    <col min="12827" max="12827" width="6.28515625" style="4" customWidth="1"/>
    <col min="12828" max="12828" width="7.7109375" style="4" customWidth="1"/>
    <col min="12829" max="12829" width="11.85546875" style="4" customWidth="1"/>
    <col min="12830" max="12830" width="0" style="4" hidden="1" customWidth="1"/>
    <col min="12831" max="12831" width="28.28515625" style="4" customWidth="1"/>
    <col min="12832" max="12832" width="11" style="4" customWidth="1"/>
    <col min="12833" max="13056" width="9.140625" style="4"/>
    <col min="13057" max="13057" width="4.5703125" style="4" customWidth="1"/>
    <col min="13058" max="13058" width="5" style="4" customWidth="1"/>
    <col min="13059" max="13060" width="0" style="4" hidden="1" customWidth="1"/>
    <col min="13061" max="13061" width="11.140625" style="4" customWidth="1"/>
    <col min="13062" max="13062" width="19" style="4" customWidth="1"/>
    <col min="13063" max="13063" width="5.140625" style="4" customWidth="1"/>
    <col min="13064" max="13064" width="0" style="4" hidden="1" customWidth="1"/>
    <col min="13065" max="13065" width="16.28515625" style="4" customWidth="1"/>
    <col min="13066" max="13066" width="17.5703125" style="4" customWidth="1"/>
    <col min="13067" max="13067" width="11.7109375" style="4" customWidth="1"/>
    <col min="13068" max="13068" width="11.5703125" style="4" customWidth="1"/>
    <col min="13069" max="13069" width="7.140625" style="4" customWidth="1"/>
    <col min="13070" max="13070" width="9.5703125" style="4" customWidth="1"/>
    <col min="13071" max="13071" width="14.140625" style="4" customWidth="1"/>
    <col min="13072" max="13072" width="7.7109375" style="4" customWidth="1"/>
    <col min="13073" max="13073" width="8.85546875" style="4" customWidth="1"/>
    <col min="13074" max="13074" width="3.7109375" style="4" customWidth="1"/>
    <col min="13075" max="13075" width="7" style="4" customWidth="1"/>
    <col min="13076" max="13076" width="9.42578125" style="4" customWidth="1"/>
    <col min="13077" max="13077" width="3.85546875" style="4" customWidth="1"/>
    <col min="13078" max="13078" width="7.28515625" style="4" customWidth="1"/>
    <col min="13079" max="13079" width="8.85546875" style="4" customWidth="1"/>
    <col min="13080" max="13080" width="3.7109375" style="4" customWidth="1"/>
    <col min="13081" max="13082" width="2.85546875" style="4" customWidth="1"/>
    <col min="13083" max="13083" width="6.28515625" style="4" customWidth="1"/>
    <col min="13084" max="13084" width="7.7109375" style="4" customWidth="1"/>
    <col min="13085" max="13085" width="11.85546875" style="4" customWidth="1"/>
    <col min="13086" max="13086" width="0" style="4" hidden="1" customWidth="1"/>
    <col min="13087" max="13087" width="28.28515625" style="4" customWidth="1"/>
    <col min="13088" max="13088" width="11" style="4" customWidth="1"/>
    <col min="13089" max="13312" width="9.140625" style="4"/>
    <col min="13313" max="13313" width="4.5703125" style="4" customWidth="1"/>
    <col min="13314" max="13314" width="5" style="4" customWidth="1"/>
    <col min="13315" max="13316" width="0" style="4" hidden="1" customWidth="1"/>
    <col min="13317" max="13317" width="11.140625" style="4" customWidth="1"/>
    <col min="13318" max="13318" width="19" style="4" customWidth="1"/>
    <col min="13319" max="13319" width="5.140625" style="4" customWidth="1"/>
    <col min="13320" max="13320" width="0" style="4" hidden="1" customWidth="1"/>
    <col min="13321" max="13321" width="16.28515625" style="4" customWidth="1"/>
    <col min="13322" max="13322" width="17.5703125" style="4" customWidth="1"/>
    <col min="13323" max="13323" width="11.7109375" style="4" customWidth="1"/>
    <col min="13324" max="13324" width="11.5703125" style="4" customWidth="1"/>
    <col min="13325" max="13325" width="7.140625" style="4" customWidth="1"/>
    <col min="13326" max="13326" width="9.5703125" style="4" customWidth="1"/>
    <col min="13327" max="13327" width="14.140625" style="4" customWidth="1"/>
    <col min="13328" max="13328" width="7.7109375" style="4" customWidth="1"/>
    <col min="13329" max="13329" width="8.85546875" style="4" customWidth="1"/>
    <col min="13330" max="13330" width="3.7109375" style="4" customWidth="1"/>
    <col min="13331" max="13331" width="7" style="4" customWidth="1"/>
    <col min="13332" max="13332" width="9.42578125" style="4" customWidth="1"/>
    <col min="13333" max="13333" width="3.85546875" style="4" customWidth="1"/>
    <col min="13334" max="13334" width="7.28515625" style="4" customWidth="1"/>
    <col min="13335" max="13335" width="8.85546875" style="4" customWidth="1"/>
    <col min="13336" max="13336" width="3.7109375" style="4" customWidth="1"/>
    <col min="13337" max="13338" width="2.85546875" style="4" customWidth="1"/>
    <col min="13339" max="13339" width="6.28515625" style="4" customWidth="1"/>
    <col min="13340" max="13340" width="7.7109375" style="4" customWidth="1"/>
    <col min="13341" max="13341" width="11.85546875" style="4" customWidth="1"/>
    <col min="13342" max="13342" width="0" style="4" hidden="1" customWidth="1"/>
    <col min="13343" max="13343" width="28.28515625" style="4" customWidth="1"/>
    <col min="13344" max="13344" width="11" style="4" customWidth="1"/>
    <col min="13345" max="13568" width="9.140625" style="4"/>
    <col min="13569" max="13569" width="4.5703125" style="4" customWidth="1"/>
    <col min="13570" max="13570" width="5" style="4" customWidth="1"/>
    <col min="13571" max="13572" width="0" style="4" hidden="1" customWidth="1"/>
    <col min="13573" max="13573" width="11.140625" style="4" customWidth="1"/>
    <col min="13574" max="13574" width="19" style="4" customWidth="1"/>
    <col min="13575" max="13575" width="5.140625" style="4" customWidth="1"/>
    <col min="13576" max="13576" width="0" style="4" hidden="1" customWidth="1"/>
    <col min="13577" max="13577" width="16.28515625" style="4" customWidth="1"/>
    <col min="13578" max="13578" width="17.5703125" style="4" customWidth="1"/>
    <col min="13579" max="13579" width="11.7109375" style="4" customWidth="1"/>
    <col min="13580" max="13580" width="11.5703125" style="4" customWidth="1"/>
    <col min="13581" max="13581" width="7.140625" style="4" customWidth="1"/>
    <col min="13582" max="13582" width="9.5703125" style="4" customWidth="1"/>
    <col min="13583" max="13583" width="14.140625" style="4" customWidth="1"/>
    <col min="13584" max="13584" width="7.7109375" style="4" customWidth="1"/>
    <col min="13585" max="13585" width="8.85546875" style="4" customWidth="1"/>
    <col min="13586" max="13586" width="3.7109375" style="4" customWidth="1"/>
    <col min="13587" max="13587" width="7" style="4" customWidth="1"/>
    <col min="13588" max="13588" width="9.42578125" style="4" customWidth="1"/>
    <col min="13589" max="13589" width="3.85546875" style="4" customWidth="1"/>
    <col min="13590" max="13590" width="7.28515625" style="4" customWidth="1"/>
    <col min="13591" max="13591" width="8.85546875" style="4" customWidth="1"/>
    <col min="13592" max="13592" width="3.7109375" style="4" customWidth="1"/>
    <col min="13593" max="13594" width="2.85546875" style="4" customWidth="1"/>
    <col min="13595" max="13595" width="6.28515625" style="4" customWidth="1"/>
    <col min="13596" max="13596" width="7.7109375" style="4" customWidth="1"/>
    <col min="13597" max="13597" width="11.85546875" style="4" customWidth="1"/>
    <col min="13598" max="13598" width="0" style="4" hidden="1" customWidth="1"/>
    <col min="13599" max="13599" width="28.28515625" style="4" customWidth="1"/>
    <col min="13600" max="13600" width="11" style="4" customWidth="1"/>
    <col min="13601" max="13824" width="9.140625" style="4"/>
    <col min="13825" max="13825" width="4.5703125" style="4" customWidth="1"/>
    <col min="13826" max="13826" width="5" style="4" customWidth="1"/>
    <col min="13827" max="13828" width="0" style="4" hidden="1" customWidth="1"/>
    <col min="13829" max="13829" width="11.140625" style="4" customWidth="1"/>
    <col min="13830" max="13830" width="19" style="4" customWidth="1"/>
    <col min="13831" max="13831" width="5.140625" style="4" customWidth="1"/>
    <col min="13832" max="13832" width="0" style="4" hidden="1" customWidth="1"/>
    <col min="13833" max="13833" width="16.28515625" style="4" customWidth="1"/>
    <col min="13834" max="13834" width="17.5703125" style="4" customWidth="1"/>
    <col min="13835" max="13835" width="11.7109375" style="4" customWidth="1"/>
    <col min="13836" max="13836" width="11.5703125" style="4" customWidth="1"/>
    <col min="13837" max="13837" width="7.140625" style="4" customWidth="1"/>
    <col min="13838" max="13838" width="9.5703125" style="4" customWidth="1"/>
    <col min="13839" max="13839" width="14.140625" style="4" customWidth="1"/>
    <col min="13840" max="13840" width="7.7109375" style="4" customWidth="1"/>
    <col min="13841" max="13841" width="8.85546875" style="4" customWidth="1"/>
    <col min="13842" max="13842" width="3.7109375" style="4" customWidth="1"/>
    <col min="13843" max="13843" width="7" style="4" customWidth="1"/>
    <col min="13844" max="13844" width="9.42578125" style="4" customWidth="1"/>
    <col min="13845" max="13845" width="3.85546875" style="4" customWidth="1"/>
    <col min="13846" max="13846" width="7.28515625" style="4" customWidth="1"/>
    <col min="13847" max="13847" width="8.85546875" style="4" customWidth="1"/>
    <col min="13848" max="13848" width="3.7109375" style="4" customWidth="1"/>
    <col min="13849" max="13850" width="2.85546875" style="4" customWidth="1"/>
    <col min="13851" max="13851" width="6.28515625" style="4" customWidth="1"/>
    <col min="13852" max="13852" width="7.7109375" style="4" customWidth="1"/>
    <col min="13853" max="13853" width="11.85546875" style="4" customWidth="1"/>
    <col min="13854" max="13854" width="0" style="4" hidden="1" customWidth="1"/>
    <col min="13855" max="13855" width="28.28515625" style="4" customWidth="1"/>
    <col min="13856" max="13856" width="11" style="4" customWidth="1"/>
    <col min="13857" max="14080" width="9.140625" style="4"/>
    <col min="14081" max="14081" width="4.5703125" style="4" customWidth="1"/>
    <col min="14082" max="14082" width="5" style="4" customWidth="1"/>
    <col min="14083" max="14084" width="0" style="4" hidden="1" customWidth="1"/>
    <col min="14085" max="14085" width="11.140625" style="4" customWidth="1"/>
    <col min="14086" max="14086" width="19" style="4" customWidth="1"/>
    <col min="14087" max="14087" width="5.140625" style="4" customWidth="1"/>
    <col min="14088" max="14088" width="0" style="4" hidden="1" customWidth="1"/>
    <col min="14089" max="14089" width="16.28515625" style="4" customWidth="1"/>
    <col min="14090" max="14090" width="17.5703125" style="4" customWidth="1"/>
    <col min="14091" max="14091" width="11.7109375" style="4" customWidth="1"/>
    <col min="14092" max="14092" width="11.5703125" style="4" customWidth="1"/>
    <col min="14093" max="14093" width="7.140625" style="4" customWidth="1"/>
    <col min="14094" max="14094" width="9.5703125" style="4" customWidth="1"/>
    <col min="14095" max="14095" width="14.140625" style="4" customWidth="1"/>
    <col min="14096" max="14096" width="7.7109375" style="4" customWidth="1"/>
    <col min="14097" max="14097" width="8.85546875" style="4" customWidth="1"/>
    <col min="14098" max="14098" width="3.7109375" style="4" customWidth="1"/>
    <col min="14099" max="14099" width="7" style="4" customWidth="1"/>
    <col min="14100" max="14100" width="9.42578125" style="4" customWidth="1"/>
    <col min="14101" max="14101" width="3.85546875" style="4" customWidth="1"/>
    <col min="14102" max="14102" width="7.28515625" style="4" customWidth="1"/>
    <col min="14103" max="14103" width="8.85546875" style="4" customWidth="1"/>
    <col min="14104" max="14104" width="3.7109375" style="4" customWidth="1"/>
    <col min="14105" max="14106" width="2.85546875" style="4" customWidth="1"/>
    <col min="14107" max="14107" width="6.28515625" style="4" customWidth="1"/>
    <col min="14108" max="14108" width="7.7109375" style="4" customWidth="1"/>
    <col min="14109" max="14109" width="11.85546875" style="4" customWidth="1"/>
    <col min="14110" max="14110" width="0" style="4" hidden="1" customWidth="1"/>
    <col min="14111" max="14111" width="28.28515625" style="4" customWidth="1"/>
    <col min="14112" max="14112" width="11" style="4" customWidth="1"/>
    <col min="14113" max="14336" width="9.140625" style="4"/>
    <col min="14337" max="14337" width="4.5703125" style="4" customWidth="1"/>
    <col min="14338" max="14338" width="5" style="4" customWidth="1"/>
    <col min="14339" max="14340" width="0" style="4" hidden="1" customWidth="1"/>
    <col min="14341" max="14341" width="11.140625" style="4" customWidth="1"/>
    <col min="14342" max="14342" width="19" style="4" customWidth="1"/>
    <col min="14343" max="14343" width="5.140625" style="4" customWidth="1"/>
    <col min="14344" max="14344" width="0" style="4" hidden="1" customWidth="1"/>
    <col min="14345" max="14345" width="16.28515625" style="4" customWidth="1"/>
    <col min="14346" max="14346" width="17.5703125" style="4" customWidth="1"/>
    <col min="14347" max="14347" width="11.7109375" style="4" customWidth="1"/>
    <col min="14348" max="14348" width="11.5703125" style="4" customWidth="1"/>
    <col min="14349" max="14349" width="7.140625" style="4" customWidth="1"/>
    <col min="14350" max="14350" width="9.5703125" style="4" customWidth="1"/>
    <col min="14351" max="14351" width="14.140625" style="4" customWidth="1"/>
    <col min="14352" max="14352" width="7.7109375" style="4" customWidth="1"/>
    <col min="14353" max="14353" width="8.85546875" style="4" customWidth="1"/>
    <col min="14354" max="14354" width="3.7109375" style="4" customWidth="1"/>
    <col min="14355" max="14355" width="7" style="4" customWidth="1"/>
    <col min="14356" max="14356" width="9.42578125" style="4" customWidth="1"/>
    <col min="14357" max="14357" width="3.85546875" style="4" customWidth="1"/>
    <col min="14358" max="14358" width="7.28515625" style="4" customWidth="1"/>
    <col min="14359" max="14359" width="8.85546875" style="4" customWidth="1"/>
    <col min="14360" max="14360" width="3.7109375" style="4" customWidth="1"/>
    <col min="14361" max="14362" width="2.85546875" style="4" customWidth="1"/>
    <col min="14363" max="14363" width="6.28515625" style="4" customWidth="1"/>
    <col min="14364" max="14364" width="7.7109375" style="4" customWidth="1"/>
    <col min="14365" max="14365" width="11.85546875" style="4" customWidth="1"/>
    <col min="14366" max="14366" width="0" style="4" hidden="1" customWidth="1"/>
    <col min="14367" max="14367" width="28.28515625" style="4" customWidth="1"/>
    <col min="14368" max="14368" width="11" style="4" customWidth="1"/>
    <col min="14369" max="14592" width="9.140625" style="4"/>
    <col min="14593" max="14593" width="4.5703125" style="4" customWidth="1"/>
    <col min="14594" max="14594" width="5" style="4" customWidth="1"/>
    <col min="14595" max="14596" width="0" style="4" hidden="1" customWidth="1"/>
    <col min="14597" max="14597" width="11.140625" style="4" customWidth="1"/>
    <col min="14598" max="14598" width="19" style="4" customWidth="1"/>
    <col min="14599" max="14599" width="5.140625" style="4" customWidth="1"/>
    <col min="14600" max="14600" width="0" style="4" hidden="1" customWidth="1"/>
    <col min="14601" max="14601" width="16.28515625" style="4" customWidth="1"/>
    <col min="14602" max="14602" width="17.5703125" style="4" customWidth="1"/>
    <col min="14603" max="14603" width="11.7109375" style="4" customWidth="1"/>
    <col min="14604" max="14604" width="11.5703125" style="4" customWidth="1"/>
    <col min="14605" max="14605" width="7.140625" style="4" customWidth="1"/>
    <col min="14606" max="14606" width="9.5703125" style="4" customWidth="1"/>
    <col min="14607" max="14607" width="14.140625" style="4" customWidth="1"/>
    <col min="14608" max="14608" width="7.7109375" style="4" customWidth="1"/>
    <col min="14609" max="14609" width="8.85546875" style="4" customWidth="1"/>
    <col min="14610" max="14610" width="3.7109375" style="4" customWidth="1"/>
    <col min="14611" max="14611" width="7" style="4" customWidth="1"/>
    <col min="14612" max="14612" width="9.42578125" style="4" customWidth="1"/>
    <col min="14613" max="14613" width="3.85546875" style="4" customWidth="1"/>
    <col min="14614" max="14614" width="7.28515625" style="4" customWidth="1"/>
    <col min="14615" max="14615" width="8.85546875" style="4" customWidth="1"/>
    <col min="14616" max="14616" width="3.7109375" style="4" customWidth="1"/>
    <col min="14617" max="14618" width="2.85546875" style="4" customWidth="1"/>
    <col min="14619" max="14619" width="6.28515625" style="4" customWidth="1"/>
    <col min="14620" max="14620" width="7.7109375" style="4" customWidth="1"/>
    <col min="14621" max="14621" width="11.85546875" style="4" customWidth="1"/>
    <col min="14622" max="14622" width="0" style="4" hidden="1" customWidth="1"/>
    <col min="14623" max="14623" width="28.28515625" style="4" customWidth="1"/>
    <col min="14624" max="14624" width="11" style="4" customWidth="1"/>
    <col min="14625" max="14848" width="9.140625" style="4"/>
    <col min="14849" max="14849" width="4.5703125" style="4" customWidth="1"/>
    <col min="14850" max="14850" width="5" style="4" customWidth="1"/>
    <col min="14851" max="14852" width="0" style="4" hidden="1" customWidth="1"/>
    <col min="14853" max="14853" width="11.140625" style="4" customWidth="1"/>
    <col min="14854" max="14854" width="19" style="4" customWidth="1"/>
    <col min="14855" max="14855" width="5.140625" style="4" customWidth="1"/>
    <col min="14856" max="14856" width="0" style="4" hidden="1" customWidth="1"/>
    <col min="14857" max="14857" width="16.28515625" style="4" customWidth="1"/>
    <col min="14858" max="14858" width="17.5703125" style="4" customWidth="1"/>
    <col min="14859" max="14859" width="11.7109375" style="4" customWidth="1"/>
    <col min="14860" max="14860" width="11.5703125" style="4" customWidth="1"/>
    <col min="14861" max="14861" width="7.140625" style="4" customWidth="1"/>
    <col min="14862" max="14862" width="9.5703125" style="4" customWidth="1"/>
    <col min="14863" max="14863" width="14.140625" style="4" customWidth="1"/>
    <col min="14864" max="14864" width="7.7109375" style="4" customWidth="1"/>
    <col min="14865" max="14865" width="8.85546875" style="4" customWidth="1"/>
    <col min="14866" max="14866" width="3.7109375" style="4" customWidth="1"/>
    <col min="14867" max="14867" width="7" style="4" customWidth="1"/>
    <col min="14868" max="14868" width="9.42578125" style="4" customWidth="1"/>
    <col min="14869" max="14869" width="3.85546875" style="4" customWidth="1"/>
    <col min="14870" max="14870" width="7.28515625" style="4" customWidth="1"/>
    <col min="14871" max="14871" width="8.85546875" style="4" customWidth="1"/>
    <col min="14872" max="14872" width="3.7109375" style="4" customWidth="1"/>
    <col min="14873" max="14874" width="2.85546875" style="4" customWidth="1"/>
    <col min="14875" max="14875" width="6.28515625" style="4" customWidth="1"/>
    <col min="14876" max="14876" width="7.7109375" style="4" customWidth="1"/>
    <col min="14877" max="14877" width="11.85546875" style="4" customWidth="1"/>
    <col min="14878" max="14878" width="0" style="4" hidden="1" customWidth="1"/>
    <col min="14879" max="14879" width="28.28515625" style="4" customWidth="1"/>
    <col min="14880" max="14880" width="11" style="4" customWidth="1"/>
    <col min="14881" max="15104" width="9.140625" style="4"/>
    <col min="15105" max="15105" width="4.5703125" style="4" customWidth="1"/>
    <col min="15106" max="15106" width="5" style="4" customWidth="1"/>
    <col min="15107" max="15108" width="0" style="4" hidden="1" customWidth="1"/>
    <col min="15109" max="15109" width="11.140625" style="4" customWidth="1"/>
    <col min="15110" max="15110" width="19" style="4" customWidth="1"/>
    <col min="15111" max="15111" width="5.140625" style="4" customWidth="1"/>
    <col min="15112" max="15112" width="0" style="4" hidden="1" customWidth="1"/>
    <col min="15113" max="15113" width="16.28515625" style="4" customWidth="1"/>
    <col min="15114" max="15114" width="17.5703125" style="4" customWidth="1"/>
    <col min="15115" max="15115" width="11.7109375" style="4" customWidth="1"/>
    <col min="15116" max="15116" width="11.5703125" style="4" customWidth="1"/>
    <col min="15117" max="15117" width="7.140625" style="4" customWidth="1"/>
    <col min="15118" max="15118" width="9.5703125" style="4" customWidth="1"/>
    <col min="15119" max="15119" width="14.140625" style="4" customWidth="1"/>
    <col min="15120" max="15120" width="7.7109375" style="4" customWidth="1"/>
    <col min="15121" max="15121" width="8.85546875" style="4" customWidth="1"/>
    <col min="15122" max="15122" width="3.7109375" style="4" customWidth="1"/>
    <col min="15123" max="15123" width="7" style="4" customWidth="1"/>
    <col min="15124" max="15124" width="9.42578125" style="4" customWidth="1"/>
    <col min="15125" max="15125" width="3.85546875" style="4" customWidth="1"/>
    <col min="15126" max="15126" width="7.28515625" style="4" customWidth="1"/>
    <col min="15127" max="15127" width="8.85546875" style="4" customWidth="1"/>
    <col min="15128" max="15128" width="3.7109375" style="4" customWidth="1"/>
    <col min="15129" max="15130" width="2.85546875" style="4" customWidth="1"/>
    <col min="15131" max="15131" width="6.28515625" style="4" customWidth="1"/>
    <col min="15132" max="15132" width="7.7109375" style="4" customWidth="1"/>
    <col min="15133" max="15133" width="11.85546875" style="4" customWidth="1"/>
    <col min="15134" max="15134" width="0" style="4" hidden="1" customWidth="1"/>
    <col min="15135" max="15135" width="28.28515625" style="4" customWidth="1"/>
    <col min="15136" max="15136" width="11" style="4" customWidth="1"/>
    <col min="15137" max="15360" width="9.140625" style="4"/>
    <col min="15361" max="15361" width="4.5703125" style="4" customWidth="1"/>
    <col min="15362" max="15362" width="5" style="4" customWidth="1"/>
    <col min="15363" max="15364" width="0" style="4" hidden="1" customWidth="1"/>
    <col min="15365" max="15365" width="11.140625" style="4" customWidth="1"/>
    <col min="15366" max="15366" width="19" style="4" customWidth="1"/>
    <col min="15367" max="15367" width="5.140625" style="4" customWidth="1"/>
    <col min="15368" max="15368" width="0" style="4" hidden="1" customWidth="1"/>
    <col min="15369" max="15369" width="16.28515625" style="4" customWidth="1"/>
    <col min="15370" max="15370" width="17.5703125" style="4" customWidth="1"/>
    <col min="15371" max="15371" width="11.7109375" style="4" customWidth="1"/>
    <col min="15372" max="15372" width="11.5703125" style="4" customWidth="1"/>
    <col min="15373" max="15373" width="7.140625" style="4" customWidth="1"/>
    <col min="15374" max="15374" width="9.5703125" style="4" customWidth="1"/>
    <col min="15375" max="15375" width="14.140625" style="4" customWidth="1"/>
    <col min="15376" max="15376" width="7.7109375" style="4" customWidth="1"/>
    <col min="15377" max="15377" width="8.85546875" style="4" customWidth="1"/>
    <col min="15378" max="15378" width="3.7109375" style="4" customWidth="1"/>
    <col min="15379" max="15379" width="7" style="4" customWidth="1"/>
    <col min="15380" max="15380" width="9.42578125" style="4" customWidth="1"/>
    <col min="15381" max="15381" width="3.85546875" style="4" customWidth="1"/>
    <col min="15382" max="15382" width="7.28515625" style="4" customWidth="1"/>
    <col min="15383" max="15383" width="8.85546875" style="4" customWidth="1"/>
    <col min="15384" max="15384" width="3.7109375" style="4" customWidth="1"/>
    <col min="15385" max="15386" width="2.85546875" style="4" customWidth="1"/>
    <col min="15387" max="15387" width="6.28515625" style="4" customWidth="1"/>
    <col min="15388" max="15388" width="7.7109375" style="4" customWidth="1"/>
    <col min="15389" max="15389" width="11.85546875" style="4" customWidth="1"/>
    <col min="15390" max="15390" width="0" style="4" hidden="1" customWidth="1"/>
    <col min="15391" max="15391" width="28.28515625" style="4" customWidth="1"/>
    <col min="15392" max="15392" width="11" style="4" customWidth="1"/>
    <col min="15393" max="15616" width="9.140625" style="4"/>
    <col min="15617" max="15617" width="4.5703125" style="4" customWidth="1"/>
    <col min="15618" max="15618" width="5" style="4" customWidth="1"/>
    <col min="15619" max="15620" width="0" style="4" hidden="1" customWidth="1"/>
    <col min="15621" max="15621" width="11.140625" style="4" customWidth="1"/>
    <col min="15622" max="15622" width="19" style="4" customWidth="1"/>
    <col min="15623" max="15623" width="5.140625" style="4" customWidth="1"/>
    <col min="15624" max="15624" width="0" style="4" hidden="1" customWidth="1"/>
    <col min="15625" max="15625" width="16.28515625" style="4" customWidth="1"/>
    <col min="15626" max="15626" width="17.5703125" style="4" customWidth="1"/>
    <col min="15627" max="15627" width="11.7109375" style="4" customWidth="1"/>
    <col min="15628" max="15628" width="11.5703125" style="4" customWidth="1"/>
    <col min="15629" max="15629" width="7.140625" style="4" customWidth="1"/>
    <col min="15630" max="15630" width="9.5703125" style="4" customWidth="1"/>
    <col min="15631" max="15631" width="14.140625" style="4" customWidth="1"/>
    <col min="15632" max="15632" width="7.7109375" style="4" customWidth="1"/>
    <col min="15633" max="15633" width="8.85546875" style="4" customWidth="1"/>
    <col min="15634" max="15634" width="3.7109375" style="4" customWidth="1"/>
    <col min="15635" max="15635" width="7" style="4" customWidth="1"/>
    <col min="15636" max="15636" width="9.42578125" style="4" customWidth="1"/>
    <col min="15637" max="15637" width="3.85546875" style="4" customWidth="1"/>
    <col min="15638" max="15638" width="7.28515625" style="4" customWidth="1"/>
    <col min="15639" max="15639" width="8.85546875" style="4" customWidth="1"/>
    <col min="15640" max="15640" width="3.7109375" style="4" customWidth="1"/>
    <col min="15641" max="15642" width="2.85546875" style="4" customWidth="1"/>
    <col min="15643" max="15643" width="6.28515625" style="4" customWidth="1"/>
    <col min="15644" max="15644" width="7.7109375" style="4" customWidth="1"/>
    <col min="15645" max="15645" width="11.85546875" style="4" customWidth="1"/>
    <col min="15646" max="15646" width="0" style="4" hidden="1" customWidth="1"/>
    <col min="15647" max="15647" width="28.28515625" style="4" customWidth="1"/>
    <col min="15648" max="15648" width="11" style="4" customWidth="1"/>
    <col min="15649" max="15872" width="9.140625" style="4"/>
    <col min="15873" max="15873" width="4.5703125" style="4" customWidth="1"/>
    <col min="15874" max="15874" width="5" style="4" customWidth="1"/>
    <col min="15875" max="15876" width="0" style="4" hidden="1" customWidth="1"/>
    <col min="15877" max="15877" width="11.140625" style="4" customWidth="1"/>
    <col min="15878" max="15878" width="19" style="4" customWidth="1"/>
    <col min="15879" max="15879" width="5.140625" style="4" customWidth="1"/>
    <col min="15880" max="15880" width="0" style="4" hidden="1" customWidth="1"/>
    <col min="15881" max="15881" width="16.28515625" style="4" customWidth="1"/>
    <col min="15882" max="15882" width="17.5703125" style="4" customWidth="1"/>
    <col min="15883" max="15883" width="11.7109375" style="4" customWidth="1"/>
    <col min="15884" max="15884" width="11.5703125" style="4" customWidth="1"/>
    <col min="15885" max="15885" width="7.140625" style="4" customWidth="1"/>
    <col min="15886" max="15886" width="9.5703125" style="4" customWidth="1"/>
    <col min="15887" max="15887" width="14.140625" style="4" customWidth="1"/>
    <col min="15888" max="15888" width="7.7109375" style="4" customWidth="1"/>
    <col min="15889" max="15889" width="8.85546875" style="4" customWidth="1"/>
    <col min="15890" max="15890" width="3.7109375" style="4" customWidth="1"/>
    <col min="15891" max="15891" width="7" style="4" customWidth="1"/>
    <col min="15892" max="15892" width="9.42578125" style="4" customWidth="1"/>
    <col min="15893" max="15893" width="3.85546875" style="4" customWidth="1"/>
    <col min="15894" max="15894" width="7.28515625" style="4" customWidth="1"/>
    <col min="15895" max="15895" width="8.85546875" style="4" customWidth="1"/>
    <col min="15896" max="15896" width="3.7109375" style="4" customWidth="1"/>
    <col min="15897" max="15898" width="2.85546875" style="4" customWidth="1"/>
    <col min="15899" max="15899" width="6.28515625" style="4" customWidth="1"/>
    <col min="15900" max="15900" width="7.7109375" style="4" customWidth="1"/>
    <col min="15901" max="15901" width="11.85546875" style="4" customWidth="1"/>
    <col min="15902" max="15902" width="0" style="4" hidden="1" customWidth="1"/>
    <col min="15903" max="15903" width="28.28515625" style="4" customWidth="1"/>
    <col min="15904" max="15904" width="11" style="4" customWidth="1"/>
    <col min="15905" max="16128" width="9.140625" style="4"/>
    <col min="16129" max="16129" width="4.5703125" style="4" customWidth="1"/>
    <col min="16130" max="16130" width="5" style="4" customWidth="1"/>
    <col min="16131" max="16132" width="0" style="4" hidden="1" customWidth="1"/>
    <col min="16133" max="16133" width="11.140625" style="4" customWidth="1"/>
    <col min="16134" max="16134" width="19" style="4" customWidth="1"/>
    <col min="16135" max="16135" width="5.140625" style="4" customWidth="1"/>
    <col min="16136" max="16136" width="0" style="4" hidden="1" customWidth="1"/>
    <col min="16137" max="16137" width="16.28515625" style="4" customWidth="1"/>
    <col min="16138" max="16138" width="17.5703125" style="4" customWidth="1"/>
    <col min="16139" max="16139" width="11.7109375" style="4" customWidth="1"/>
    <col min="16140" max="16140" width="11.5703125" style="4" customWidth="1"/>
    <col min="16141" max="16141" width="7.140625" style="4" customWidth="1"/>
    <col min="16142" max="16142" width="9.5703125" style="4" customWidth="1"/>
    <col min="16143" max="16143" width="14.140625" style="4" customWidth="1"/>
    <col min="16144" max="16144" width="7.7109375" style="4" customWidth="1"/>
    <col min="16145" max="16145" width="8.85546875" style="4" customWidth="1"/>
    <col min="16146" max="16146" width="3.7109375" style="4" customWidth="1"/>
    <col min="16147" max="16147" width="7" style="4" customWidth="1"/>
    <col min="16148" max="16148" width="9.42578125" style="4" customWidth="1"/>
    <col min="16149" max="16149" width="3.85546875" style="4" customWidth="1"/>
    <col min="16150" max="16150" width="7.28515625" style="4" customWidth="1"/>
    <col min="16151" max="16151" width="8.85546875" style="4" customWidth="1"/>
    <col min="16152" max="16152" width="3.7109375" style="4" customWidth="1"/>
    <col min="16153" max="16154" width="2.85546875" style="4" customWidth="1"/>
    <col min="16155" max="16155" width="6.28515625" style="4" customWidth="1"/>
    <col min="16156" max="16156" width="7.7109375" style="4" customWidth="1"/>
    <col min="16157" max="16157" width="11.85546875" style="4" customWidth="1"/>
    <col min="16158" max="16158" width="0" style="4" hidden="1" customWidth="1"/>
    <col min="16159" max="16159" width="28.28515625" style="4" customWidth="1"/>
    <col min="16160" max="16160" width="11" style="4" customWidth="1"/>
    <col min="16161" max="16384" width="9.140625" style="4"/>
  </cols>
  <sheetData>
    <row r="1" spans="1:46" ht="35.25" customHeight="1" x14ac:dyDescent="0.35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42" customHeight="1" x14ac:dyDescent="0.3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2"/>
      <c r="AF2" s="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6.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2"/>
      <c r="AF3" s="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9" customFormat="1" ht="24" customHeight="1" x14ac:dyDescent="0.4">
      <c r="A4" s="7" t="s">
        <v>456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  <c r="AF4" s="8"/>
    </row>
    <row r="5" spans="1:46" ht="18.7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46" ht="21" customHeight="1" x14ac:dyDescent="0.2">
      <c r="D6" s="12"/>
      <c r="F6" s="13" t="s">
        <v>4</v>
      </c>
      <c r="G6" s="162" t="s">
        <v>457</v>
      </c>
      <c r="H6" s="162"/>
      <c r="I6" s="162"/>
      <c r="J6" s="162"/>
      <c r="K6" s="162"/>
      <c r="L6" s="157"/>
      <c r="AF6" s="15"/>
    </row>
    <row r="7" spans="1:46" s="17" customFormat="1" ht="20.25" customHeight="1" x14ac:dyDescent="0.25">
      <c r="A7" s="16"/>
      <c r="D7" s="12"/>
      <c r="F7" s="12"/>
      <c r="G7" s="162" t="s">
        <v>458</v>
      </c>
      <c r="H7" s="162"/>
      <c r="I7" s="162"/>
      <c r="J7" s="162"/>
      <c r="K7" s="162"/>
      <c r="L7" s="158"/>
      <c r="N7" s="139"/>
      <c r="O7" s="139"/>
      <c r="P7" s="139"/>
      <c r="Q7" s="139"/>
      <c r="R7" s="139"/>
      <c r="S7" s="139"/>
      <c r="V7" s="139"/>
      <c r="W7" s="139"/>
      <c r="X7" s="139"/>
      <c r="AE7" s="20"/>
      <c r="AF7" s="15"/>
    </row>
    <row r="8" spans="1:46" s="17" customFormat="1" ht="20.25" customHeight="1" x14ac:dyDescent="0.25">
      <c r="G8" s="162" t="s">
        <v>459</v>
      </c>
      <c r="H8" s="162"/>
      <c r="I8" s="162"/>
      <c r="J8" s="162"/>
      <c r="K8" s="162"/>
      <c r="L8" s="158"/>
      <c r="N8" s="139"/>
      <c r="O8" s="139"/>
      <c r="P8" s="139"/>
      <c r="Q8" s="139"/>
      <c r="R8" s="139"/>
      <c r="S8" s="139"/>
      <c r="V8" s="139"/>
      <c r="W8" s="139"/>
      <c r="X8" s="139"/>
      <c r="AE8" s="11"/>
      <c r="AF8" s="15"/>
    </row>
    <row r="9" spans="1:46" s="17" customFormat="1" ht="20.25" customHeight="1" x14ac:dyDescent="0.25">
      <c r="G9" s="158"/>
      <c r="H9" s="163"/>
      <c r="I9" s="163"/>
      <c r="J9" s="163"/>
      <c r="K9" s="163"/>
      <c r="L9" s="158"/>
      <c r="N9" s="139"/>
      <c r="O9" s="139"/>
      <c r="P9" s="139"/>
      <c r="Q9" s="139"/>
      <c r="R9" s="139"/>
      <c r="S9" s="139"/>
      <c r="V9" s="139"/>
      <c r="W9" s="139"/>
      <c r="X9" s="139"/>
      <c r="AE9" s="20"/>
      <c r="AF9" s="15"/>
    </row>
    <row r="10" spans="1:46" s="26" customFormat="1" ht="15" customHeight="1" x14ac:dyDescent="0.2">
      <c r="A10" s="21" t="s">
        <v>10</v>
      </c>
      <c r="B10" s="22"/>
      <c r="C10" s="22"/>
      <c r="D10" s="22"/>
      <c r="E10" s="22"/>
      <c r="F10" s="22"/>
      <c r="G10" s="23"/>
      <c r="H10" s="24"/>
      <c r="I10" s="25"/>
      <c r="J10" s="25"/>
      <c r="K10" s="23"/>
      <c r="L10" s="23"/>
      <c r="N10" s="23"/>
      <c r="O10" s="27"/>
      <c r="P10" s="23"/>
      <c r="Q10" s="23"/>
      <c r="R10" s="23"/>
      <c r="S10" s="23"/>
      <c r="T10" s="23"/>
      <c r="V10" s="23"/>
      <c r="W10" s="23"/>
      <c r="X10" s="23"/>
      <c r="Y10" s="28"/>
      <c r="Z10" s="28"/>
      <c r="AA10" s="28"/>
      <c r="AB10" s="28"/>
      <c r="AC10" s="164" t="s">
        <v>11</v>
      </c>
      <c r="AD10" s="164"/>
      <c r="AE10" s="30"/>
      <c r="AF10" s="15"/>
    </row>
    <row r="11" spans="1:46" ht="24.75" customHeight="1" x14ac:dyDescent="0.2">
      <c r="A11" s="111" t="s">
        <v>212</v>
      </c>
      <c r="B11" s="113" t="s">
        <v>13</v>
      </c>
      <c r="C11" s="111" t="s">
        <v>14</v>
      </c>
      <c r="D11" s="113" t="s">
        <v>15</v>
      </c>
      <c r="E11" s="113" t="s">
        <v>16</v>
      </c>
      <c r="F11" s="109" t="s">
        <v>17</v>
      </c>
      <c r="G11" s="113" t="s">
        <v>18</v>
      </c>
      <c r="H11" s="113" t="s">
        <v>19</v>
      </c>
      <c r="I11" s="109" t="s">
        <v>20</v>
      </c>
      <c r="J11" s="109" t="s">
        <v>21</v>
      </c>
      <c r="K11" s="109" t="s">
        <v>22</v>
      </c>
      <c r="L11" s="109" t="s">
        <v>23</v>
      </c>
      <c r="M11" s="109" t="s">
        <v>24</v>
      </c>
      <c r="N11" s="111" t="s">
        <v>25</v>
      </c>
      <c r="O11" s="109" t="s">
        <v>26</v>
      </c>
      <c r="P11" s="103" t="s">
        <v>28</v>
      </c>
      <c r="Q11" s="104"/>
      <c r="R11" s="105"/>
      <c r="S11" s="106" t="s">
        <v>29</v>
      </c>
      <c r="T11" s="107"/>
      <c r="U11" s="108"/>
      <c r="V11" s="103" t="s">
        <v>31</v>
      </c>
      <c r="W11" s="104"/>
      <c r="X11" s="105"/>
      <c r="Y11" s="99" t="s">
        <v>32</v>
      </c>
      <c r="Z11" s="99" t="s">
        <v>33</v>
      </c>
      <c r="AA11" s="99" t="s">
        <v>34</v>
      </c>
      <c r="AB11" s="101" t="s">
        <v>213</v>
      </c>
      <c r="AC11" s="101" t="s">
        <v>35</v>
      </c>
      <c r="AD11" s="99" t="s">
        <v>36</v>
      </c>
      <c r="AF11" s="15"/>
    </row>
    <row r="12" spans="1:46" ht="48" customHeight="1" x14ac:dyDescent="0.2">
      <c r="A12" s="112"/>
      <c r="B12" s="114"/>
      <c r="C12" s="112"/>
      <c r="D12" s="114"/>
      <c r="E12" s="114"/>
      <c r="F12" s="110"/>
      <c r="G12" s="114"/>
      <c r="H12" s="114"/>
      <c r="I12" s="110"/>
      <c r="J12" s="110"/>
      <c r="K12" s="110"/>
      <c r="L12" s="110"/>
      <c r="M12" s="110"/>
      <c r="N12" s="112"/>
      <c r="O12" s="110"/>
      <c r="P12" s="37" t="s">
        <v>37</v>
      </c>
      <c r="Q12" s="37" t="s">
        <v>38</v>
      </c>
      <c r="R12" s="38" t="s">
        <v>39</v>
      </c>
      <c r="S12" s="37" t="s">
        <v>37</v>
      </c>
      <c r="T12" s="37" t="s">
        <v>38</v>
      </c>
      <c r="U12" s="38" t="s">
        <v>39</v>
      </c>
      <c r="V12" s="37" t="s">
        <v>37</v>
      </c>
      <c r="W12" s="37" t="s">
        <v>38</v>
      </c>
      <c r="X12" s="38" t="s">
        <v>39</v>
      </c>
      <c r="Y12" s="100"/>
      <c r="Z12" s="100"/>
      <c r="AA12" s="100"/>
      <c r="AB12" s="165"/>
      <c r="AC12" s="102"/>
      <c r="AD12" s="100"/>
      <c r="AF12" s="15"/>
    </row>
    <row r="13" spans="1:46" s="53" customFormat="1" ht="33.75" customHeight="1" x14ac:dyDescent="0.2">
      <c r="A13" s="141">
        <v>1</v>
      </c>
      <c r="B13" s="69">
        <v>91</v>
      </c>
      <c r="C13" s="54">
        <v>0.49305555555555558</v>
      </c>
      <c r="D13" s="42" t="s">
        <v>63</v>
      </c>
      <c r="E13" s="61" t="s">
        <v>264</v>
      </c>
      <c r="F13" s="62" t="s">
        <v>460</v>
      </c>
      <c r="G13" s="60" t="s">
        <v>43</v>
      </c>
      <c r="H13" s="42" t="s">
        <v>461</v>
      </c>
      <c r="I13" s="62" t="s">
        <v>462</v>
      </c>
      <c r="J13" s="70" t="s">
        <v>463</v>
      </c>
      <c r="K13" s="166" t="s">
        <v>387</v>
      </c>
      <c r="L13" s="42" t="s">
        <v>59</v>
      </c>
      <c r="M13" s="42" t="s">
        <v>149</v>
      </c>
      <c r="N13" s="42" t="s">
        <v>92</v>
      </c>
      <c r="O13" s="70" t="s">
        <v>464</v>
      </c>
      <c r="P13" s="47">
        <v>254.5</v>
      </c>
      <c r="Q13" s="48">
        <f>ROUND(P13/3.9-IF($Y13=1,0.5,IF($Y13=2,1.5,0)),3)</f>
        <v>65.256</v>
      </c>
      <c r="R13" s="161">
        <f>RANK(Q13,Q$13:Q$16,0)</f>
        <v>2</v>
      </c>
      <c r="S13" s="47">
        <v>254.5</v>
      </c>
      <c r="T13" s="48">
        <f>ROUND(S13/3.9-IF($Y13=1,0.5,IF($Y13=2,1.5,0)),3)</f>
        <v>65.256</v>
      </c>
      <c r="U13" s="161">
        <f>RANK(T13,T$13:T$16,0)</f>
        <v>1</v>
      </c>
      <c r="V13" s="47">
        <v>254</v>
      </c>
      <c r="W13" s="48">
        <f>ROUND(V13/3.9-IF($Y13=1,0.5,IF($Y13=2,1.5,0)),3)</f>
        <v>65.128</v>
      </c>
      <c r="X13" s="161">
        <f>RANK(W13,W$13:W$16,0)</f>
        <v>1</v>
      </c>
      <c r="Y13" s="49"/>
      <c r="Z13" s="49"/>
      <c r="AA13" s="49"/>
      <c r="AB13" s="150">
        <f>(P13+S13+V13)/3</f>
        <v>254.33333333333334</v>
      </c>
      <c r="AC13" s="48">
        <f>ROUND(((Q13+T13+W13)/3)-((Z13*2)/3.9),3)</f>
        <v>65.212999999999994</v>
      </c>
      <c r="AD13" s="67"/>
      <c r="AE13" s="50"/>
      <c r="AF13" s="51"/>
      <c r="AG13" s="52"/>
    </row>
    <row r="14" spans="1:46" s="53" customFormat="1" ht="33.75" customHeight="1" x14ac:dyDescent="0.2">
      <c r="A14" s="141">
        <v>2</v>
      </c>
      <c r="B14" s="72">
        <v>94</v>
      </c>
      <c r="C14" s="54">
        <v>0.49861111111111112</v>
      </c>
      <c r="D14" s="71" t="s">
        <v>140</v>
      </c>
      <c r="E14" s="43" t="s">
        <v>465</v>
      </c>
      <c r="F14" s="43" t="s">
        <v>466</v>
      </c>
      <c r="G14" s="45" t="s">
        <v>143</v>
      </c>
      <c r="H14" s="40" t="s">
        <v>467</v>
      </c>
      <c r="I14" s="44" t="s">
        <v>468</v>
      </c>
      <c r="J14" s="59" t="s">
        <v>469</v>
      </c>
      <c r="K14" s="40" t="s">
        <v>470</v>
      </c>
      <c r="L14" s="40" t="s">
        <v>148</v>
      </c>
      <c r="M14" s="40" t="s">
        <v>111</v>
      </c>
      <c r="N14" s="40" t="s">
        <v>92</v>
      </c>
      <c r="O14" s="46" t="s">
        <v>471</v>
      </c>
      <c r="P14" s="47">
        <v>258</v>
      </c>
      <c r="Q14" s="48">
        <f>ROUND(P14/3.9-IF($Y14=1,0.5,IF($Y14=2,1.5,0)),3)</f>
        <v>66.153999999999996</v>
      </c>
      <c r="R14" s="161">
        <f>RANK(Q14,Q$13:Q$16,0)</f>
        <v>1</v>
      </c>
      <c r="S14" s="47">
        <v>252</v>
      </c>
      <c r="T14" s="48">
        <f>ROUND(S14/3.9-IF($Y14=1,0.5,IF($Y14=2,1.5,0)),3)</f>
        <v>64.614999999999995</v>
      </c>
      <c r="U14" s="161">
        <f>RANK(T14,T$13:T$16,0)</f>
        <v>2</v>
      </c>
      <c r="V14" s="47">
        <v>236</v>
      </c>
      <c r="W14" s="48">
        <f>ROUND(V14/3.9-IF($Y14=1,0.5,IF($Y14=2,1.5,0)),3)</f>
        <v>60.512999999999998</v>
      </c>
      <c r="X14" s="161">
        <f>RANK(W14,W$13:W$16,0)</f>
        <v>2</v>
      </c>
      <c r="Y14" s="49"/>
      <c r="Z14" s="49"/>
      <c r="AA14" s="49"/>
      <c r="AB14" s="150">
        <f>(P14+S14+V14)/3</f>
        <v>248.66666666666666</v>
      </c>
      <c r="AC14" s="48">
        <f>ROUND(((Q14+T14+W14)/3)-((Z14*2)/3.9),3)</f>
        <v>63.761000000000003</v>
      </c>
      <c r="AD14" s="67"/>
      <c r="AE14" s="57"/>
      <c r="AF14" s="51"/>
    </row>
    <row r="15" spans="1:46" s="53" customFormat="1" ht="33.75" customHeight="1" x14ac:dyDescent="0.2">
      <c r="A15" s="141">
        <v>3</v>
      </c>
      <c r="B15" s="69">
        <v>93</v>
      </c>
      <c r="C15" s="54">
        <v>0.50416666666666698</v>
      </c>
      <c r="D15" s="42" t="s">
        <v>175</v>
      </c>
      <c r="E15" s="61" t="s">
        <v>166</v>
      </c>
      <c r="F15" s="61" t="s">
        <v>472</v>
      </c>
      <c r="G15" s="60" t="s">
        <v>43</v>
      </c>
      <c r="H15" s="42" t="s">
        <v>473</v>
      </c>
      <c r="I15" s="62" t="s">
        <v>474</v>
      </c>
      <c r="J15" s="63" t="s">
        <v>475</v>
      </c>
      <c r="K15" s="42" t="s">
        <v>476</v>
      </c>
      <c r="L15" s="42" t="s">
        <v>48</v>
      </c>
      <c r="M15" s="42" t="s">
        <v>80</v>
      </c>
      <c r="N15" s="42" t="s">
        <v>92</v>
      </c>
      <c r="O15" s="70" t="s">
        <v>277</v>
      </c>
      <c r="P15" s="47"/>
      <c r="Q15" s="48">
        <f>ROUND(P15/3.9-IF($Y15=1,0.5,IF($Y15=2,1.5,0)),3)</f>
        <v>0</v>
      </c>
      <c r="R15" s="161">
        <f>RANK(Q15,Q$13:Q$16,0)</f>
        <v>3</v>
      </c>
      <c r="S15" s="47"/>
      <c r="T15" s="48">
        <f>ROUND(S15/3.9-IF($Y15=1,0.5,IF($Y15=2,1.5,0)),3)</f>
        <v>0</v>
      </c>
      <c r="U15" s="161">
        <f>RANK(T15,T$13:T$16,0)</f>
        <v>3</v>
      </c>
      <c r="V15" s="47"/>
      <c r="W15" s="48">
        <f>ROUND(V15/3.9-IF($Y15=1,0.5,IF($Y15=2,1.5,0)),3)</f>
        <v>0</v>
      </c>
      <c r="X15" s="161">
        <f>RANK(W15,W$13:W$16,0)</f>
        <v>3</v>
      </c>
      <c r="Y15" s="49"/>
      <c r="Z15" s="49"/>
      <c r="AA15" s="49"/>
      <c r="AB15" s="150">
        <f>(P15+S15+V15)/3</f>
        <v>0</v>
      </c>
      <c r="AC15" s="48">
        <f>ROUND(((Q15+T15+W15)/3)-((Z15*2)/3.9),3)</f>
        <v>0</v>
      </c>
      <c r="AD15" s="67"/>
      <c r="AE15" s="57"/>
      <c r="AF15" s="51"/>
    </row>
    <row r="16" spans="1:46" s="53" customFormat="1" ht="33.75" customHeight="1" x14ac:dyDescent="0.2">
      <c r="A16" s="141">
        <v>4</v>
      </c>
      <c r="B16" s="69">
        <v>90</v>
      </c>
      <c r="C16" s="54">
        <v>0.50972222222222197</v>
      </c>
      <c r="D16" s="42" t="s">
        <v>83</v>
      </c>
      <c r="E16" s="61" t="s">
        <v>84</v>
      </c>
      <c r="F16" s="61" t="s">
        <v>85</v>
      </c>
      <c r="G16" s="60" t="s">
        <v>43</v>
      </c>
      <c r="H16" s="42" t="s">
        <v>477</v>
      </c>
      <c r="I16" s="62" t="s">
        <v>478</v>
      </c>
      <c r="J16" s="63" t="s">
        <v>479</v>
      </c>
      <c r="K16" s="42" t="s">
        <v>387</v>
      </c>
      <c r="L16" s="42" t="s">
        <v>128</v>
      </c>
      <c r="M16" s="42" t="s">
        <v>80</v>
      </c>
      <c r="N16" s="42" t="s">
        <v>72</v>
      </c>
      <c r="O16" s="70" t="s">
        <v>480</v>
      </c>
      <c r="P16" s="47"/>
      <c r="Q16" s="48">
        <f>ROUND(P16/3.9-IF($Y16=1,0.5,IF($Y16=2,1.5,0)),3)</f>
        <v>0</v>
      </c>
      <c r="R16" s="161">
        <f>RANK(Q16,Q$13:Q$16,0)</f>
        <v>3</v>
      </c>
      <c r="S16" s="47"/>
      <c r="T16" s="48">
        <f>ROUND(S16/3.9-IF($Y16=1,0.5,IF($Y16=2,1.5,0)),3)</f>
        <v>0</v>
      </c>
      <c r="U16" s="161">
        <f>RANK(T16,T$13:T$16,0)</f>
        <v>3</v>
      </c>
      <c r="V16" s="47"/>
      <c r="W16" s="48">
        <f>ROUND(V16/3.9-IF($Y16=1,0.5,IF($Y16=2,1.5,0)),3)</f>
        <v>0</v>
      </c>
      <c r="X16" s="161">
        <f>RANK(W16,W$13:W$16,0)</f>
        <v>3</v>
      </c>
      <c r="Y16" s="49"/>
      <c r="Z16" s="49"/>
      <c r="AA16" s="49"/>
      <c r="AB16" s="150">
        <f>(P16+S16+V16)/3</f>
        <v>0</v>
      </c>
      <c r="AC16" s="48">
        <f>ROUND(((Q16+T16+W16)/3)-((Z16*2)/3.9),3)</f>
        <v>0</v>
      </c>
      <c r="AD16" s="67"/>
      <c r="AE16" s="57"/>
      <c r="AF16" s="51"/>
    </row>
    <row r="17" spans="1:15" ht="28.5" customHeight="1" x14ac:dyDescent="0.25">
      <c r="A17" s="74" t="s">
        <v>182</v>
      </c>
      <c r="B17" s="90"/>
      <c r="C17" s="90"/>
      <c r="D17" s="91"/>
      <c r="E17" s="90"/>
      <c r="F17" s="90"/>
      <c r="G17" s="91"/>
      <c r="H17" s="91"/>
      <c r="I17" s="91"/>
      <c r="J17" s="91"/>
      <c r="K17" s="167"/>
      <c r="L17" s="167"/>
      <c r="M17" s="167"/>
      <c r="N17" s="167"/>
      <c r="O17" s="167"/>
    </row>
  </sheetData>
  <mergeCells count="32">
    <mergeCell ref="AB11:AB12"/>
    <mergeCell ref="AC11:AC12"/>
    <mergeCell ref="AD11:AD12"/>
    <mergeCell ref="K17:O17"/>
    <mergeCell ref="P11:R11"/>
    <mergeCell ref="S11:U11"/>
    <mergeCell ref="V11:X11"/>
    <mergeCell ref="Y11:Y12"/>
    <mergeCell ref="Z11:Z12"/>
    <mergeCell ref="AA11:AA12"/>
    <mergeCell ref="J11:J12"/>
    <mergeCell ref="K11:K12"/>
    <mergeCell ref="L11:L12"/>
    <mergeCell ref="M11:M12"/>
    <mergeCell ref="N11:N12"/>
    <mergeCell ref="O11:O12"/>
    <mergeCell ref="G8:K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AD1"/>
    <mergeCell ref="A2:AD2"/>
    <mergeCell ref="A4:AD4"/>
    <mergeCell ref="A5:AD5"/>
    <mergeCell ref="G6:K6"/>
    <mergeCell ref="G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КПю межд</vt:lpstr>
      <vt:lpstr>КПЮ нац</vt:lpstr>
      <vt:lpstr>МП межд</vt:lpstr>
      <vt:lpstr> МП нац</vt:lpstr>
      <vt:lpstr>КПД</vt:lpstr>
      <vt:lpstr>КПп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2016-05-28T07:09:16Z</dcterms:modified>
</cp:coreProperties>
</file>